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25681AA3-F006-479E-B334-C6D8CB90607E}" xr6:coauthVersionLast="40" xr6:coauthVersionMax="40" xr10:uidLastSave="{00000000-0000-0000-0000-000000000000}"/>
  <bookViews>
    <workbookView xWindow="0" yWindow="0" windowWidth="21720" windowHeight="12228" xr2:uid="{00000000-000D-0000-FFFF-FFFF00000000}"/>
  </bookViews>
  <sheets>
    <sheet name="ΠΡΟΣΛΗΠ " sheetId="6" r:id="rId1"/>
    <sheet name="ΔΕ1 ΓΕΝ ΚΑΤΑΤ ΜΕ ΓΕΝ ΕΜΠ" sheetId="4" r:id="rId2"/>
    <sheet name="ΔΕ1 ΓΕΝ ΚΑΤΑΤ ΧΩΡΙΣ ΓΕΝ ΕΜΠΕ" sheetId="5" r:id="rId3"/>
    <sheet name="ΑΠΟΡΡΙΠTEOI" sheetId="7" r:id="rId4"/>
  </sheets>
  <definedNames>
    <definedName name="_xlnm._FilterDatabase" localSheetId="3" hidden="1">ΑΠΟΡΡΙΠTEOI!$A$1:$D$4</definedName>
  </definedNames>
  <calcPr calcId="181029"/>
</workbook>
</file>

<file path=xl/calcChain.xml><?xml version="1.0" encoding="utf-8"?>
<calcChain xmlns="http://schemas.openxmlformats.org/spreadsheetml/2006/main">
  <c r="H8" i="6" l="1"/>
  <c r="R8" i="6"/>
  <c r="Y8" i="6" s="1"/>
  <c r="L8" i="6"/>
  <c r="N8" i="6"/>
  <c r="P8" i="6"/>
  <c r="T8" i="6"/>
  <c r="V8" i="6"/>
  <c r="X8" i="6"/>
  <c r="I8" i="6"/>
  <c r="H5" i="6"/>
  <c r="R5" i="6"/>
  <c r="L5" i="6"/>
  <c r="Y5" i="6" s="1"/>
  <c r="N5" i="6"/>
  <c r="P5" i="6"/>
  <c r="T5" i="6"/>
  <c r="V5" i="6"/>
  <c r="X5" i="6"/>
  <c r="I5" i="6"/>
  <c r="H5" i="5"/>
  <c r="R5" i="5"/>
  <c r="L5" i="5"/>
  <c r="N5" i="5"/>
  <c r="P5" i="5"/>
  <c r="T5" i="5"/>
  <c r="V5" i="5"/>
  <c r="X5" i="5"/>
  <c r="I5" i="5"/>
  <c r="H4" i="5"/>
  <c r="Y4" i="5" s="1"/>
  <c r="R4" i="5"/>
  <c r="L4" i="5"/>
  <c r="N4" i="5"/>
  <c r="P4" i="5"/>
  <c r="T4" i="5"/>
  <c r="V4" i="5"/>
  <c r="X4" i="5"/>
  <c r="I4" i="5"/>
  <c r="H5" i="4"/>
  <c r="R5" i="4"/>
  <c r="L5" i="4"/>
  <c r="N5" i="4"/>
  <c r="P5" i="4"/>
  <c r="T5" i="4"/>
  <c r="V5" i="4"/>
  <c r="X5" i="4"/>
  <c r="I5" i="4"/>
  <c r="H4" i="4"/>
  <c r="R4" i="4"/>
  <c r="Y4" i="4" s="1"/>
  <c r="L4" i="4"/>
  <c r="N4" i="4"/>
  <c r="P4" i="4"/>
  <c r="T4" i="4"/>
  <c r="V4" i="4"/>
  <c r="X4" i="4"/>
  <c r="I4" i="4"/>
  <c r="X26" i="5"/>
  <c r="V26" i="5"/>
  <c r="T26" i="5"/>
  <c r="R26" i="5"/>
  <c r="Y26" i="5" s="1"/>
  <c r="P26" i="5"/>
  <c r="N26" i="5"/>
  <c r="L26" i="5"/>
  <c r="I26" i="5"/>
  <c r="H26" i="5"/>
  <c r="X17" i="5"/>
  <c r="V17" i="5"/>
  <c r="T17" i="5"/>
  <c r="R17" i="5"/>
  <c r="Y17" i="5" s="1"/>
  <c r="H17" i="5"/>
  <c r="L17" i="5"/>
  <c r="N17" i="5"/>
  <c r="P17" i="5"/>
  <c r="I17" i="5"/>
  <c r="X24" i="5"/>
  <c r="V24" i="5"/>
  <c r="T24" i="5"/>
  <c r="R24" i="5"/>
  <c r="P24" i="5"/>
  <c r="Y24" i="5" s="1"/>
  <c r="N24" i="5"/>
  <c r="L24" i="5"/>
  <c r="I24" i="5"/>
  <c r="H24" i="5"/>
  <c r="X8" i="5"/>
  <c r="V8" i="5"/>
  <c r="T8" i="5"/>
  <c r="R8" i="5"/>
  <c r="P8" i="5"/>
  <c r="N8" i="5"/>
  <c r="L8" i="5"/>
  <c r="I8" i="5"/>
  <c r="H8" i="5"/>
  <c r="Y8" i="5" s="1"/>
  <c r="X29" i="5"/>
  <c r="V29" i="5"/>
  <c r="T29" i="5"/>
  <c r="R29" i="5"/>
  <c r="P29" i="5"/>
  <c r="N29" i="5"/>
  <c r="L29" i="5"/>
  <c r="I29" i="5"/>
  <c r="H29" i="5"/>
  <c r="Y29" i="5" s="1"/>
  <c r="X11" i="5"/>
  <c r="V11" i="5"/>
  <c r="T11" i="5"/>
  <c r="R11" i="5"/>
  <c r="Y11" i="5" s="1"/>
  <c r="P11" i="5"/>
  <c r="N11" i="5"/>
  <c r="L11" i="5"/>
  <c r="I11" i="5"/>
  <c r="H11" i="5"/>
  <c r="X13" i="5"/>
  <c r="V13" i="5"/>
  <c r="T13" i="5"/>
  <c r="R13" i="5"/>
  <c r="P13" i="5"/>
  <c r="Y13" i="5" s="1"/>
  <c r="N13" i="5"/>
  <c r="L13" i="5"/>
  <c r="I13" i="5"/>
  <c r="H13" i="5"/>
  <c r="X9" i="5"/>
  <c r="V9" i="5"/>
  <c r="T9" i="5"/>
  <c r="R9" i="5"/>
  <c r="P9" i="5"/>
  <c r="N9" i="5"/>
  <c r="L9" i="5"/>
  <c r="I9" i="5"/>
  <c r="H9" i="5"/>
  <c r="Y9" i="5" s="1"/>
  <c r="X28" i="5"/>
  <c r="V28" i="5"/>
  <c r="T28" i="5"/>
  <c r="R28" i="5"/>
  <c r="P28" i="5"/>
  <c r="N28" i="5"/>
  <c r="L28" i="5"/>
  <c r="I28" i="5"/>
  <c r="H28" i="5"/>
  <c r="Y28" i="5" s="1"/>
  <c r="X30" i="5"/>
  <c r="V30" i="5"/>
  <c r="T30" i="5"/>
  <c r="R30" i="5"/>
  <c r="Y30" i="5" s="1"/>
  <c r="P30" i="5"/>
  <c r="N30" i="5"/>
  <c r="L30" i="5"/>
  <c r="I30" i="5"/>
  <c r="H30" i="5"/>
  <c r="X10" i="5"/>
  <c r="V10" i="5"/>
  <c r="T10" i="5"/>
  <c r="R10" i="5"/>
  <c r="P10" i="5"/>
  <c r="Y10" i="5" s="1"/>
  <c r="N10" i="5"/>
  <c r="L10" i="5"/>
  <c r="I10" i="5"/>
  <c r="H10" i="5"/>
  <c r="X7" i="5"/>
  <c r="V7" i="5"/>
  <c r="T7" i="5"/>
  <c r="R7" i="5"/>
  <c r="P7" i="5"/>
  <c r="N7" i="5"/>
  <c r="L7" i="5"/>
  <c r="I7" i="5"/>
  <c r="H7" i="5"/>
  <c r="Y7" i="5" s="1"/>
  <c r="X18" i="5"/>
  <c r="V18" i="5"/>
  <c r="T18" i="5"/>
  <c r="R18" i="5"/>
  <c r="P18" i="5"/>
  <c r="N18" i="5"/>
  <c r="L18" i="5"/>
  <c r="I18" i="5"/>
  <c r="H18" i="5"/>
  <c r="Y18" i="5" s="1"/>
  <c r="X15" i="5"/>
  <c r="V15" i="5"/>
  <c r="T15" i="5"/>
  <c r="R15" i="5"/>
  <c r="Y15" i="5" s="1"/>
  <c r="P15" i="5"/>
  <c r="N15" i="5"/>
  <c r="L15" i="5"/>
  <c r="I15" i="5"/>
  <c r="H15" i="5"/>
  <c r="X21" i="5"/>
  <c r="V21" i="5"/>
  <c r="T21" i="5"/>
  <c r="R21" i="5"/>
  <c r="P21" i="5"/>
  <c r="Y21" i="5" s="1"/>
  <c r="N21" i="5"/>
  <c r="L21" i="5"/>
  <c r="I21" i="5"/>
  <c r="H21" i="5"/>
  <c r="X16" i="5"/>
  <c r="V16" i="5"/>
  <c r="T16" i="5"/>
  <c r="R16" i="5"/>
  <c r="P16" i="5"/>
  <c r="N16" i="5"/>
  <c r="L16" i="5"/>
  <c r="I16" i="5"/>
  <c r="H16" i="5"/>
  <c r="Y16" i="5" s="1"/>
  <c r="X14" i="5"/>
  <c r="V14" i="5"/>
  <c r="T14" i="5"/>
  <c r="R14" i="5"/>
  <c r="P14" i="5"/>
  <c r="N14" i="5"/>
  <c r="L14" i="5"/>
  <c r="I14" i="5"/>
  <c r="H14" i="5"/>
  <c r="Y14" i="5" s="1"/>
  <c r="X12" i="5"/>
  <c r="V12" i="5"/>
  <c r="T12" i="5"/>
  <c r="R12" i="5"/>
  <c r="Y12" i="5" s="1"/>
  <c r="P12" i="5"/>
  <c r="N12" i="5"/>
  <c r="L12" i="5"/>
  <c r="I12" i="5"/>
  <c r="H12" i="5"/>
  <c r="X6" i="5"/>
  <c r="V6" i="5"/>
  <c r="T6" i="5"/>
  <c r="R6" i="5"/>
  <c r="P6" i="5"/>
  <c r="Y6" i="5" s="1"/>
  <c r="N6" i="5"/>
  <c r="L6" i="5"/>
  <c r="I6" i="5"/>
  <c r="H6" i="5"/>
  <c r="X20" i="5"/>
  <c r="V20" i="5"/>
  <c r="T20" i="5"/>
  <c r="R20" i="5"/>
  <c r="P20" i="5"/>
  <c r="N20" i="5"/>
  <c r="L20" i="5"/>
  <c r="I20" i="5"/>
  <c r="H20" i="5"/>
  <c r="Y20" i="5" s="1"/>
  <c r="X27" i="5"/>
  <c r="V27" i="5"/>
  <c r="T27" i="5"/>
  <c r="R27" i="5"/>
  <c r="P27" i="5"/>
  <c r="N27" i="5"/>
  <c r="L27" i="5"/>
  <c r="I27" i="5"/>
  <c r="H27" i="5"/>
  <c r="Y27" i="5" s="1"/>
  <c r="X25" i="5"/>
  <c r="V25" i="5"/>
  <c r="T25" i="5"/>
  <c r="R25" i="5"/>
  <c r="Y25" i="5" s="1"/>
  <c r="P25" i="5"/>
  <c r="N25" i="5"/>
  <c r="L25" i="5"/>
  <c r="I25" i="5"/>
  <c r="H25" i="5"/>
  <c r="X22" i="5"/>
  <c r="V22" i="5"/>
  <c r="T22" i="5"/>
  <c r="R22" i="5"/>
  <c r="P22" i="5"/>
  <c r="Y22" i="5" s="1"/>
  <c r="N22" i="5"/>
  <c r="L22" i="5"/>
  <c r="I22" i="5"/>
  <c r="H22" i="5"/>
  <c r="X19" i="5"/>
  <c r="V19" i="5"/>
  <c r="T19" i="5"/>
  <c r="R19" i="5"/>
  <c r="P19" i="5"/>
  <c r="N19" i="5"/>
  <c r="L19" i="5"/>
  <c r="I19" i="5"/>
  <c r="H19" i="5"/>
  <c r="Y19" i="5" s="1"/>
  <c r="X23" i="5"/>
  <c r="V23" i="5"/>
  <c r="T23" i="5"/>
  <c r="R23" i="5"/>
  <c r="P23" i="5"/>
  <c r="N23" i="5"/>
  <c r="L23" i="5"/>
  <c r="I23" i="5"/>
  <c r="H23" i="5"/>
  <c r="Y23" i="5" s="1"/>
  <c r="V14" i="4"/>
  <c r="V7" i="4"/>
  <c r="H10" i="4"/>
  <c r="Y10" i="4" s="1"/>
  <c r="I10" i="4"/>
  <c r="L10" i="4"/>
  <c r="N10" i="4"/>
  <c r="P10" i="4"/>
  <c r="R10" i="4"/>
  <c r="T10" i="4"/>
  <c r="V10" i="4"/>
  <c r="X10" i="4"/>
  <c r="H19" i="4"/>
  <c r="Y19" i="4" s="1"/>
  <c r="I19" i="4"/>
  <c r="L19" i="4"/>
  <c r="N19" i="4"/>
  <c r="P19" i="4"/>
  <c r="R19" i="4"/>
  <c r="T19" i="4"/>
  <c r="V19" i="4"/>
  <c r="X19" i="4"/>
  <c r="H21" i="4"/>
  <c r="I21" i="4"/>
  <c r="L21" i="4"/>
  <c r="Y21" i="4" s="1"/>
  <c r="N21" i="4"/>
  <c r="P21" i="4"/>
  <c r="R21" i="4"/>
  <c r="T21" i="4"/>
  <c r="V21" i="4"/>
  <c r="X21" i="4"/>
  <c r="H26" i="4"/>
  <c r="I26" i="4"/>
  <c r="L26" i="4"/>
  <c r="N26" i="4"/>
  <c r="P26" i="4"/>
  <c r="R26" i="4"/>
  <c r="T26" i="4"/>
  <c r="V26" i="4"/>
  <c r="Y26" i="4" s="1"/>
  <c r="X26" i="4"/>
  <c r="H20" i="4"/>
  <c r="Y20" i="4" s="1"/>
  <c r="I20" i="4"/>
  <c r="L20" i="4"/>
  <c r="N20" i="4"/>
  <c r="P20" i="4"/>
  <c r="R20" i="4"/>
  <c r="T20" i="4"/>
  <c r="V20" i="4"/>
  <c r="X20" i="4"/>
  <c r="H14" i="4"/>
  <c r="I14" i="4"/>
  <c r="L14" i="4"/>
  <c r="N14" i="4"/>
  <c r="P14" i="4"/>
  <c r="R14" i="4"/>
  <c r="Y14" i="4" s="1"/>
  <c r="T14" i="4"/>
  <c r="X14" i="4"/>
  <c r="H7" i="4"/>
  <c r="I7" i="4"/>
  <c r="L7" i="4"/>
  <c r="N7" i="4"/>
  <c r="P7" i="4"/>
  <c r="R7" i="4"/>
  <c r="Y7" i="4" s="1"/>
  <c r="T7" i="4"/>
  <c r="X7" i="4"/>
  <c r="H9" i="4"/>
  <c r="I9" i="4"/>
  <c r="L9" i="4"/>
  <c r="N9" i="4"/>
  <c r="P9" i="4"/>
  <c r="R9" i="4"/>
  <c r="Y9" i="4" s="1"/>
  <c r="T9" i="4"/>
  <c r="V9" i="4"/>
  <c r="X9" i="4"/>
  <c r="H13" i="4"/>
  <c r="I13" i="4"/>
  <c r="L13" i="4"/>
  <c r="N13" i="4"/>
  <c r="P13" i="4"/>
  <c r="R13" i="4"/>
  <c r="T13" i="4"/>
  <c r="V13" i="4"/>
  <c r="X13" i="4"/>
  <c r="H29" i="4"/>
  <c r="I29" i="4"/>
  <c r="L29" i="4"/>
  <c r="N29" i="4"/>
  <c r="P29" i="4"/>
  <c r="R29" i="4"/>
  <c r="Y29" i="4" s="1"/>
  <c r="T29" i="4"/>
  <c r="V29" i="4"/>
  <c r="X29" i="4"/>
  <c r="H12" i="4"/>
  <c r="Y12" i="4" s="1"/>
  <c r="I12" i="4"/>
  <c r="L12" i="4"/>
  <c r="N12" i="4"/>
  <c r="P12" i="4"/>
  <c r="R12" i="4"/>
  <c r="T12" i="4"/>
  <c r="V12" i="4"/>
  <c r="X12" i="4"/>
  <c r="H8" i="4"/>
  <c r="Y8" i="4" s="1"/>
  <c r="I8" i="4"/>
  <c r="L8" i="4"/>
  <c r="N8" i="4"/>
  <c r="P8" i="4"/>
  <c r="R8" i="4"/>
  <c r="T8" i="4"/>
  <c r="V8" i="4"/>
  <c r="X8" i="4"/>
  <c r="H17" i="4"/>
  <c r="Y17" i="4" s="1"/>
  <c r="I17" i="4"/>
  <c r="L17" i="4"/>
  <c r="N17" i="4"/>
  <c r="P17" i="4"/>
  <c r="R17" i="4"/>
  <c r="T17" i="4"/>
  <c r="V17" i="4"/>
  <c r="X17" i="4"/>
  <c r="H30" i="4"/>
  <c r="R30" i="4"/>
  <c r="Y30" i="4" s="1"/>
  <c r="L30" i="4"/>
  <c r="N30" i="4"/>
  <c r="P30" i="4"/>
  <c r="T30" i="4"/>
  <c r="V30" i="4"/>
  <c r="X30" i="4"/>
  <c r="I30" i="4"/>
  <c r="H11" i="4"/>
  <c r="I11" i="4"/>
  <c r="L11" i="4"/>
  <c r="N11" i="4"/>
  <c r="P11" i="4"/>
  <c r="R11" i="4"/>
  <c r="T11" i="4"/>
  <c r="V11" i="4"/>
  <c r="Y11" i="4" s="1"/>
  <c r="X11" i="4"/>
  <c r="H18" i="4"/>
  <c r="I18" i="4"/>
  <c r="L18" i="4"/>
  <c r="N18" i="4"/>
  <c r="P18" i="4"/>
  <c r="Y18" i="4" s="1"/>
  <c r="R18" i="4"/>
  <c r="T18" i="4"/>
  <c r="V18" i="4"/>
  <c r="X18" i="4"/>
  <c r="H22" i="4"/>
  <c r="I22" i="4"/>
  <c r="L22" i="4"/>
  <c r="N22" i="4"/>
  <c r="P22" i="4"/>
  <c r="R22" i="4"/>
  <c r="T22" i="4"/>
  <c r="V22" i="4"/>
  <c r="X22" i="4"/>
  <c r="H28" i="4"/>
  <c r="I28" i="4"/>
  <c r="L28" i="4"/>
  <c r="Y28" i="4" s="1"/>
  <c r="N28" i="4"/>
  <c r="P28" i="4"/>
  <c r="R28" i="4"/>
  <c r="T28" i="4"/>
  <c r="V28" i="4"/>
  <c r="X28" i="4"/>
  <c r="T16" i="4"/>
  <c r="R16" i="4"/>
  <c r="Y16" i="4" s="1"/>
  <c r="Y22" i="4"/>
  <c r="Y13" i="4"/>
  <c r="R24" i="4"/>
  <c r="R15" i="4"/>
  <c r="R23" i="4"/>
  <c r="R27" i="4"/>
  <c r="R25" i="4"/>
  <c r="R6" i="4"/>
  <c r="X24" i="4"/>
  <c r="X15" i="4"/>
  <c r="X23" i="4"/>
  <c r="X27" i="4"/>
  <c r="X25" i="4"/>
  <c r="X6" i="4"/>
  <c r="X16" i="4"/>
  <c r="V24" i="4"/>
  <c r="V15" i="4"/>
  <c r="V23" i="4"/>
  <c r="V27" i="4"/>
  <c r="V25" i="4"/>
  <c r="V6" i="4"/>
  <c r="V16" i="4"/>
  <c r="I24" i="4"/>
  <c r="I15" i="4"/>
  <c r="I23" i="4"/>
  <c r="I27" i="4"/>
  <c r="I25" i="4"/>
  <c r="I6" i="4"/>
  <c r="I16" i="4"/>
  <c r="T24" i="4"/>
  <c r="T15" i="4"/>
  <c r="T23" i="4"/>
  <c r="T27" i="4"/>
  <c r="Y27" i="4" s="1"/>
  <c r="T25" i="4"/>
  <c r="T6" i="4"/>
  <c r="L24" i="4"/>
  <c r="L15" i="4"/>
  <c r="L23" i="4"/>
  <c r="L27" i="4"/>
  <c r="L25" i="4"/>
  <c r="L6" i="4"/>
  <c r="L16" i="4"/>
  <c r="N25" i="4"/>
  <c r="N6" i="4"/>
  <c r="P24" i="4"/>
  <c r="P15" i="4"/>
  <c r="P23" i="4"/>
  <c r="P27" i="4"/>
  <c r="P25" i="4"/>
  <c r="P6" i="4"/>
  <c r="P16" i="4"/>
  <c r="N16" i="4"/>
  <c r="N24" i="4"/>
  <c r="N15" i="4"/>
  <c r="N23" i="4"/>
  <c r="Y23" i="4" s="1"/>
  <c r="N27" i="4"/>
  <c r="H24" i="4"/>
  <c r="Y24" i="4" s="1"/>
  <c r="H15" i="4"/>
  <c r="Y15" i="4" s="1"/>
  <c r="H23" i="4"/>
  <c r="H27" i="4"/>
  <c r="H25" i="4"/>
  <c r="Y25" i="4" s="1"/>
  <c r="H6" i="4"/>
  <c r="Y6" i="4" s="1"/>
  <c r="H16" i="4"/>
  <c r="Y5" i="4" l="1"/>
  <c r="Y5" i="5"/>
</calcChain>
</file>

<file path=xl/sharedStrings.xml><?xml version="1.0" encoding="utf-8"?>
<sst xmlns="http://schemas.openxmlformats.org/spreadsheetml/2006/main" count="474" uniqueCount="138">
  <si>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</si>
  <si>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</si>
  <si>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</si>
  <si>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</si>
  <si>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</si>
  <si>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</si>
  <si>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</si>
  <si>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</si>
  <si>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</si>
  <si>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</si>
  <si>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</si>
  <si>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</si>
  <si>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</si>
  <si>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</si>
  <si>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025)</t>
  </si>
  <si>
    <t>ΓΝΩΣΗ ΑΓΓΛΙΚΗΣ ΓΛΩΣΣΑΣ (κωδ. 207)</t>
  </si>
  <si>
    <t>ΓΝΩΣΗ ΤΡΙΤΗΣ ΞΕΝΗΣ ΓΛΩΣΣΑΣ (κωδ. 206)</t>
  </si>
  <si>
    <t>ΓΝΩΣΗ ΔΕΥΤΕΡΗΣ ΞΕΝΗΣ ΓΛΩΣΣΑΣ (κωδ. 205)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</si>
  <si>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</si>
  <si>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</si>
  <si>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</si>
  <si>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</si>
  <si>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</si>
  <si>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</si>
  <si>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829/27-09-2018</t>
  </si>
  <si>
    <t>ΒΛΑΧΟΣ</t>
  </si>
  <si>
    <t>ΓΡΗΓΟΡΙΟΣ</t>
  </si>
  <si>
    <t>1462/01-10-2018</t>
  </si>
  <si>
    <t>ΖΑΜΠΕΛΗΣ</t>
  </si>
  <si>
    <t>ΝΙΚΟΛΑΟΣ</t>
  </si>
  <si>
    <t>475/25-09-2018</t>
  </si>
  <si>
    <t>ΚΑΡΑΓΑΤΣΙΔΟΥ</t>
  </si>
  <si>
    <t>ΖΑΧΑΡΟΥΛΑ</t>
  </si>
  <si>
    <t>2479/02-10-2018</t>
  </si>
  <si>
    <t>ΚΩΝΣΤΑΝΤΕΛΟΥ</t>
  </si>
  <si>
    <t>ΜΑΡΙΑ</t>
  </si>
  <si>
    <t>2169/01-10-2018</t>
  </si>
  <si>
    <t>ΛΑΧΩΒΑΡΗΣ</t>
  </si>
  <si>
    <t>ΙΩΑΝΝΗΣ</t>
  </si>
  <si>
    <t>2573/04-10-2018</t>
  </si>
  <si>
    <t>ΜΑΡΚΑΚΗΣ</t>
  </si>
  <si>
    <t>970/27-09-2018</t>
  </si>
  <si>
    <t>ΜΑΤΣΑ</t>
  </si>
  <si>
    <t>ΕΥΣΤΑΘΙΑ</t>
  </si>
  <si>
    <t>161/20-09-2018</t>
  </si>
  <si>
    <t>ΜΑΤΣΟΥΚΑΣ</t>
  </si>
  <si>
    <t>53/19-09-2018</t>
  </si>
  <si>
    <t>ΜΗΤΡΟΠΟΥΛΟΣ</t>
  </si>
  <si>
    <t>ΑΝΔΡΕΑΣ</t>
  </si>
  <si>
    <t>77/19-09-2018</t>
  </si>
  <si>
    <t>ΜΠΑΖΙΟΥ</t>
  </si>
  <si>
    <t>ΑΙΚΑΤΕΡΙΝΗ</t>
  </si>
  <si>
    <t>2566/03-10-2018</t>
  </si>
  <si>
    <t>2318/02-10-2018</t>
  </si>
  <si>
    <t>ΞΑΝΘΗ</t>
  </si>
  <si>
    <t>ΜΑΡΙΝΑ</t>
  </si>
  <si>
    <t>2166/01-10-2018</t>
  </si>
  <si>
    <t>ΠΑΠΑΔΑΚΗ</t>
  </si>
  <si>
    <t>ΠΑΝΑΓΙΩΤΑ</t>
  </si>
  <si>
    <t>2448/02-10-2018</t>
  </si>
  <si>
    <t>ΠΑΠΑΔΟΠΟΥΛΟΥ</t>
  </si>
  <si>
    <t>ΑΡΓΥΡΩ</t>
  </si>
  <si>
    <t>ΠΡΑΞΙΤΕΛΟΥΣ</t>
  </si>
  <si>
    <t>ΔΗΜΗΤΡΙΟΣ</t>
  </si>
  <si>
    <t>1075/28-09-2018</t>
  </si>
  <si>
    <t>ΡΟΥΚΛΙΩΤΗ</t>
  </si>
  <si>
    <t>ΑΘΗΝΑ</t>
  </si>
  <si>
    <t>2275/01-10-2018</t>
  </si>
  <si>
    <t>ΣΑΜΑΡΑ</t>
  </si>
  <si>
    <t>ΠΕΛΑΓΙΑ</t>
  </si>
  <si>
    <t>2231/01-10-2018</t>
  </si>
  <si>
    <t>ΣΑΠΟΥΡΙΔΟΥ</t>
  </si>
  <si>
    <t>2326/02-10-2018</t>
  </si>
  <si>
    <t>ΣΑΡΑΚΑΤΣΙΑΝΟΥ</t>
  </si>
  <si>
    <t>388/24-09-2018</t>
  </si>
  <si>
    <t>ΣΑΡΑΝΤΙΔΗΣ</t>
  </si>
  <si>
    <t>1035/27-09-2018</t>
  </si>
  <si>
    <t>ΣΕΡΡΑ</t>
  </si>
  <si>
    <t>1193/28-09-2018</t>
  </si>
  <si>
    <t>ΣΙΔΗΡΟΠΟΥΛΟΥ</t>
  </si>
  <si>
    <t>ΔΕΣΠΟΙΝΑ</t>
  </si>
  <si>
    <t>585/26-09-2018</t>
  </si>
  <si>
    <t>ΣΤΕΡΓΙΟΥ</t>
  </si>
  <si>
    <t>ΙΓΝΑΤΙΟΣ</t>
  </si>
  <si>
    <t>144/20-09-2018</t>
  </si>
  <si>
    <t>ΣΤΟΥΦΗΣ</t>
  </si>
  <si>
    <t>ΑΝΤΩΝΙΟΣ</t>
  </si>
  <si>
    <t>979/27-09-2018</t>
  </si>
  <si>
    <t>ΤΖΟΓΑΝΗ</t>
  </si>
  <si>
    <t>ΣΤΕΦΑΝΙΑ</t>
  </si>
  <si>
    <t>1263/28-09-2018</t>
  </si>
  <si>
    <t>ΤΣΑΚΜΑΚΗ</t>
  </si>
  <si>
    <t>ΚΩΝΣΤΑΝΤΙΝΑ</t>
  </si>
  <si>
    <t>426/25-09-2018</t>
  </si>
  <si>
    <t>ΤΣΙΟΛΑ</t>
  </si>
  <si>
    <t>ΒΑΣΙΛΙΚΗ</t>
  </si>
  <si>
    <t>197/21-09-2018</t>
  </si>
  <si>
    <t>ΨΩΜΙΑΔΟΥ</t>
  </si>
  <si>
    <t>ΚΥΡΙΑΚΗ</t>
  </si>
  <si>
    <t>ΠΑΡΑΤΗΡΗΣΕΙΣ</t>
  </si>
  <si>
    <t>ΑΔΤ</t>
  </si>
  <si>
    <t>**0088</t>
  </si>
  <si>
    <t>**6872</t>
  </si>
  <si>
    <t>**1580</t>
  </si>
  <si>
    <t>**6031</t>
  </si>
  <si>
    <t>**6670</t>
  </si>
  <si>
    <t>**6530</t>
  </si>
  <si>
    <t>**5990</t>
  </si>
  <si>
    <t>**5602</t>
  </si>
  <si>
    <t>**2553</t>
  </si>
  <si>
    <t>**7604</t>
  </si>
  <si>
    <t>**2615</t>
  </si>
  <si>
    <t>**6671</t>
  </si>
  <si>
    <t>**7259</t>
  </si>
  <si>
    <t xml:space="preserve">520/25-09-2018 </t>
  </si>
  <si>
    <t>**7427</t>
  </si>
  <si>
    <t>**1689</t>
  </si>
  <si>
    <t>**2558</t>
  </si>
  <si>
    <t>ΛΑΘΟΣ ΕΝΤΥΠΟ ΑΙΤΗΣΗΣ</t>
  </si>
  <si>
    <t>**6525</t>
  </si>
  <si>
    <t>**0388</t>
  </si>
  <si>
    <t>**2924</t>
  </si>
  <si>
    <t>**9443</t>
  </si>
  <si>
    <t>**0706</t>
  </si>
  <si>
    <t>**8962</t>
  </si>
  <si>
    <t>**8291</t>
  </si>
  <si>
    <t>**9721</t>
  </si>
  <si>
    <t>**0946</t>
  </si>
  <si>
    <t>**3048</t>
  </si>
  <si>
    <t>**9170</t>
  </si>
  <si>
    <t>**9740</t>
  </si>
  <si>
    <t xml:space="preserve">Α ) ΜΙΑ ΘΕΣΗ ΜΕ ΓΕΝΙΚΗ ΕΜΠΕΙΡΙΑ </t>
  </si>
  <si>
    <r>
      <t xml:space="preserve">ΔΕ1 - ΔΕ ΤΕΧΝΟΛΟΓΩΝ ΑΠΕΙΚΟΝΙΣΕΩΝ (ΧΕΙΡΙΣΤΩΝ ΙΑΤΡΙΚΩΝ ΣΥΣΚΕΥΩΝ)              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 ΠΡΟΣΛΗΠΤΕΩΝ </t>
    </r>
    <r>
      <rPr>
        <b/>
        <sz val="14"/>
        <color theme="1"/>
        <rFont val="Calibri"/>
        <family val="2"/>
        <charset val="161"/>
        <scheme val="minor"/>
      </rPr>
      <t xml:space="preserve"> 
( 1 ΘΕΣΗ ΜΕ ΓΕΝΙΚΗ ΕΜΠΕΙΡΙΑ, 1 ΘΕΣΗ ΧΩΡΙΣ ΓΕΝΙΚΗ ΕΜΠΕΙΡΑ)</t>
    </r>
  </si>
  <si>
    <t xml:space="preserve">Β ) ΜΙΑ ΘΕΣΗ ΧΩΡΙΣ ΓΕΝΙΚΗ ΕΜΠΕΙΡΙΑ </t>
  </si>
  <si>
    <t>ΑΞΙΟΛΟΓΗΘΗΚΕ ΣΤΗ ΠΡΩΤΗ ΕΠΙΛΟΓΗ (ΔΕ5)</t>
  </si>
  <si>
    <r>
      <t xml:space="preserve">ΔΕ1 - ΔΕ ΤΕΧΝΟΛΟΓΩΝ ΑΠΕΙΚΟΝΙΣΕΩΝ (ΧΕΙΡΙΣΤΩΝ ΙΑΤΡΙΚΩΝ ΣΥΣΚΕΥΩΝ)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ΚΑΤΑΞΗΣ (ΧΩΡΙΣ ΓΕΝΙΚΗ ΕΜΠΕΙΡΙΑ)</t>
    </r>
  </si>
  <si>
    <r>
      <t xml:space="preserve">ΔΕ1 - ΔΕ ΤΕΧΝΟΛΟΓΩΝ ΑΠΕΙΚΟΝΙΣΕΩΝ (ΧΕΙΡΙΣΤΩΝ ΙΑΤΡΙΚΩΝ ΣΥΣΚΕΥΩΝ)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</si>
  <si>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r>
      <t xml:space="preserve">ΔΕ1 - ΔΕ ΤΕΧΝΟΛΟΓΩΝ ΑΠΕΙΚΟΝΙΣΕΩΝ (ΧΕΙΡΙΣΤΩΝ ΙΑΤΡΙΚΩΝ ΣΥΣΚΕΥΩΝ) 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ΚΑΤΑΞΗΣ 
(ΜΕ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</si>
</sst>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workbookViewId="0">
      <selection activeCell="G5" sqref="G5"/>
    </sheetView>
  </sheetViews>
  <sheetFormatPr defaultRowHeight="14.4" x14ac:dyDescent="0.55000000000000004"/>
  <cols>
    <col min="1" max="1" width="4.41796875" style="31" bestFit="1" customWidth="1"/>
    <col min="2" max="2" width="15.41796875" style="31" bestFit="1" customWidth="1"/>
    <col min="3" max="3" width="8.83984375" style="31"/>
    <col min="4" max="4" width="18.41796875" style="31" customWidth="1"/>
    <col min="5" max="5" width="11.578125" style="31" bestFit="1" customWidth="1"/>
    <col min="6" max="6" width="10" style="31" bestFit="1" customWidth="1"/>
    <col min="7" max="7" width="8.83984375" style="31"/>
    <col min="8" max="8" width="7.15625" style="31" bestFit="1" customWidth="1"/>
    <col min="9" max="14" width="8.83984375" style="31"/>
    <col min="15" max="15" width="7.83984375" style="31" bestFit="1" customWidth="1"/>
    <col min="16" max="16" width="8.83984375" style="31"/>
    <col min="17" max="17" width="10" style="31" bestFit="1" customWidth="1"/>
    <col min="18" max="18" width="8.83984375" style="31"/>
    <col min="19" max="19" width="8.15625" style="31" bestFit="1" customWidth="1"/>
    <col min="20" max="20" width="8.83984375" style="31"/>
    <col min="21" max="21" width="17.41796875" style="31" bestFit="1" customWidth="1"/>
    <col min="22" max="22" width="8.83984375" style="31"/>
    <col min="23" max="23" width="11.578125" style="31" bestFit="1" customWidth="1"/>
    <col min="24" max="24" width="8.83984375" style="31"/>
    <col min="25" max="25" width="18.83984375" style="31" bestFit="1" customWidth="1"/>
    <col min="26" max="26" width="14.83984375" style="31" customWidth="1"/>
    <col min="27" max="16384" width="8.83984375" style="31"/>
  </cols>
  <sheetData>
    <row r="1" spans="1:37" s="9" customFormat="1" ht="107.25" customHeight="1" x14ac:dyDescent="0.7">
      <c r="A1" s="1" t="s">
        <v>132</v>
      </c>
      <c r="B1" s="2"/>
      <c r="C1" s="2"/>
      <c r="D1" s="2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8"/>
      <c r="AJ1" s="3"/>
      <c r="AK1" s="4"/>
    </row>
    <row r="2" spans="1:37" s="9" customFormat="1" ht="21.75" customHeight="1" x14ac:dyDescent="0.7">
      <c r="A2" s="1" t="s">
        <v>131</v>
      </c>
      <c r="B2" s="2"/>
      <c r="C2" s="2"/>
      <c r="D2" s="2"/>
      <c r="E2" s="2"/>
      <c r="F2" s="3"/>
      <c r="G2" s="3"/>
      <c r="H2" s="3"/>
      <c r="I2" s="3"/>
      <c r="J2" s="4"/>
      <c r="K2" s="4"/>
      <c r="L2" s="5"/>
      <c r="M2" s="6"/>
      <c r="N2" s="6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11"/>
      <c r="AK2" s="4"/>
    </row>
    <row r="3" spans="1:37" s="19" customFormat="1" ht="15.6" x14ac:dyDescent="0.6">
      <c r="A3" s="12" t="s">
        <v>7</v>
      </c>
      <c r="B3" s="13"/>
      <c r="C3" s="13"/>
      <c r="D3" s="13"/>
      <c r="E3" s="13"/>
      <c r="F3" s="14" t="s">
        <v>0</v>
      </c>
      <c r="G3" s="14"/>
      <c r="H3" s="14"/>
      <c r="I3" s="15"/>
      <c r="J3" s="15"/>
      <c r="K3" s="13" t="s">
        <v>22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6"/>
      <c r="Y3" s="17" t="s">
        <v>10</v>
      </c>
      <c r="Z3" s="18"/>
    </row>
    <row r="4" spans="1:37" s="28" customFormat="1" ht="94.5" customHeight="1" x14ac:dyDescent="0.55000000000000004">
      <c r="A4" s="20" t="s">
        <v>1</v>
      </c>
      <c r="B4" s="20" t="s">
        <v>23</v>
      </c>
      <c r="C4" s="21" t="s">
        <v>100</v>
      </c>
      <c r="D4" s="21" t="s">
        <v>8</v>
      </c>
      <c r="E4" s="20" t="s">
        <v>9</v>
      </c>
      <c r="F4" s="20" t="s">
        <v>14</v>
      </c>
      <c r="G4" s="22" t="s">
        <v>11</v>
      </c>
      <c r="H4" s="22" t="s">
        <v>4</v>
      </c>
      <c r="I4" s="23"/>
      <c r="J4" s="24" t="s">
        <v>12</v>
      </c>
      <c r="K4" s="20" t="s">
        <v>17</v>
      </c>
      <c r="L4" s="20" t="s">
        <v>4</v>
      </c>
      <c r="M4" s="20" t="s">
        <v>16</v>
      </c>
      <c r="N4" s="20" t="s">
        <v>4</v>
      </c>
      <c r="O4" s="20" t="s">
        <v>15</v>
      </c>
      <c r="P4" s="21" t="s">
        <v>4</v>
      </c>
      <c r="Q4" s="20" t="s">
        <v>18</v>
      </c>
      <c r="R4" s="20" t="s">
        <v>4</v>
      </c>
      <c r="S4" s="20" t="s">
        <v>19</v>
      </c>
      <c r="T4" s="20" t="s">
        <v>4</v>
      </c>
      <c r="U4" s="20" t="s">
        <v>20</v>
      </c>
      <c r="V4" s="20" t="s">
        <v>4</v>
      </c>
      <c r="W4" s="20" t="s">
        <v>21</v>
      </c>
      <c r="X4" s="25" t="s">
        <v>4</v>
      </c>
      <c r="Y4" s="26"/>
      <c r="Z4" s="27" t="s">
        <v>99</v>
      </c>
    </row>
    <row r="5" spans="1:37" s="9" customFormat="1" x14ac:dyDescent="0.55000000000000004">
      <c r="A5" s="4">
        <v>1</v>
      </c>
      <c r="B5" s="20" t="s">
        <v>74</v>
      </c>
      <c r="C5" s="20" t="s">
        <v>120</v>
      </c>
      <c r="D5" s="29" t="s">
        <v>75</v>
      </c>
      <c r="E5" s="29" t="s">
        <v>63</v>
      </c>
      <c r="F5" s="3" t="s">
        <v>5</v>
      </c>
      <c r="G5" s="3">
        <v>8.5</v>
      </c>
      <c r="H5" s="3">
        <f>G5*110</f>
        <v>935</v>
      </c>
      <c r="I5" s="6" t="str">
        <f>IF(F5="ΝΑΙ","ΟΚ","ΑΠΟΡΡΙΠΤΕΤΑΙ")</f>
        <v>ΟΚ</v>
      </c>
      <c r="J5" s="6" t="s">
        <v>5</v>
      </c>
      <c r="K5" s="4"/>
      <c r="L5" s="4">
        <f>IF(K5="ΑΡΙΣΤΗ",70,IF(K5="ΠΟΛΥ ΚΑΛΗ",50,IF(K5="ΚΑΛΗ",30,)))</f>
        <v>0</v>
      </c>
      <c r="M5" s="4"/>
      <c r="N5" s="4">
        <f>IF(M5="ΑΡΙΣΤΗ",70,IF(M5="ΠΟΛΥ ΚΑΛΗ",50,IF(M5="ΚΑΛΗ",30,)))</f>
        <v>0</v>
      </c>
      <c r="O5" s="4" t="s">
        <v>3</v>
      </c>
      <c r="P5" s="4">
        <f>IF(O5="ΑΡΙΣΤΗ",70,IF(O5="ΠΟΛΥ ΚΑΛΗ",50,IF(O5="ΚΑΛΗ",30,)))</f>
        <v>30</v>
      </c>
      <c r="Q5" s="4"/>
      <c r="R5" s="4">
        <f>IF(Q5="ΝΑΙ",150,0)</f>
        <v>0</v>
      </c>
      <c r="S5" s="4" t="s">
        <v>5</v>
      </c>
      <c r="T5" s="4">
        <f>IF(S5="ΝΑΙ",100,0)</f>
        <v>100</v>
      </c>
      <c r="U5" s="4">
        <v>24</v>
      </c>
      <c r="V5" s="4">
        <f>U5*17</f>
        <v>408</v>
      </c>
      <c r="W5" s="4">
        <v>84</v>
      </c>
      <c r="X5" s="8">
        <f>W5*7</f>
        <v>588</v>
      </c>
      <c r="Y5" s="30">
        <f>H5+R5+L5+N5+P5+T5+V5+X5</f>
        <v>2061</v>
      </c>
      <c r="Z5" s="4"/>
      <c r="AJ5" s="9" t="s">
        <v>3</v>
      </c>
    </row>
    <row r="7" spans="1:37" s="9" customFormat="1" ht="21.75" customHeight="1" x14ac:dyDescent="0.7">
      <c r="A7" s="1" t="s">
        <v>133</v>
      </c>
      <c r="B7" s="2"/>
      <c r="C7" s="2"/>
      <c r="D7" s="2"/>
      <c r="E7" s="2"/>
      <c r="F7" s="3"/>
      <c r="G7" s="3"/>
      <c r="H7" s="3"/>
      <c r="I7" s="3"/>
      <c r="J7" s="4"/>
      <c r="K7" s="4"/>
      <c r="L7" s="5"/>
      <c r="M7" s="6"/>
      <c r="N7" s="6"/>
      <c r="O7" s="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0"/>
      <c r="AJ7" s="11"/>
      <c r="AK7" s="4"/>
    </row>
    <row r="8" spans="1:37" s="9" customFormat="1" x14ac:dyDescent="0.55000000000000004">
      <c r="A8" s="4">
        <v>1</v>
      </c>
      <c r="B8" s="20" t="s">
        <v>27</v>
      </c>
      <c r="C8" s="20" t="s">
        <v>102</v>
      </c>
      <c r="D8" s="29" t="s">
        <v>28</v>
      </c>
      <c r="E8" s="29" t="s">
        <v>29</v>
      </c>
      <c r="F8" s="3" t="s">
        <v>5</v>
      </c>
      <c r="G8" s="3">
        <v>6</v>
      </c>
      <c r="H8" s="3">
        <f>G8*110</f>
        <v>660</v>
      </c>
      <c r="I8" s="6" t="str">
        <f>IF(F8="ΝΑΙ","ΟΚ","ΑΠΟΡΡΙΠΤΕΤΑΙ")</f>
        <v>ΟΚ</v>
      </c>
      <c r="J8" s="6" t="s">
        <v>5</v>
      </c>
      <c r="K8" s="4"/>
      <c r="L8" s="4">
        <f>IF(K8="ΑΡΙΣΤΗ",70,IF(K8="ΠΟΛΥ ΚΑΛΗ",50,IF(K8="ΚΑΛΗ",30,)))</f>
        <v>0</v>
      </c>
      <c r="M8" s="4"/>
      <c r="N8" s="4">
        <f>IF(M8="ΑΡΙΣΤΗ",70,IF(M8="ΠΟΛΥ ΚΑΛΗ",50,IF(M8="ΚΑΛΗ",30,)))</f>
        <v>0</v>
      </c>
      <c r="O8" s="4"/>
      <c r="P8" s="4">
        <f>IF(O8="ΑΡΙΣΤΗ",70,IF(O8="ΠΟΛΥ ΚΑΛΗ",50,IF(O8="ΚΑΛΗ",30,)))</f>
        <v>0</v>
      </c>
      <c r="Q8" s="4"/>
      <c r="R8" s="4">
        <f>IF(Q8="ΝΑΙ",150,0)</f>
        <v>0</v>
      </c>
      <c r="S8" s="4"/>
      <c r="T8" s="4">
        <f>IF(S8="ΝΑΙ",100,0)</f>
        <v>0</v>
      </c>
      <c r="U8" s="4">
        <v>24</v>
      </c>
      <c r="V8" s="4">
        <f>U8*17</f>
        <v>408</v>
      </c>
      <c r="W8" s="4"/>
      <c r="X8" s="8">
        <f>W8*7</f>
        <v>0</v>
      </c>
      <c r="Y8" s="30">
        <f>H8+R8+L8+N8+P8+T8+V8+X8</f>
        <v>1068</v>
      </c>
      <c r="Z8" s="4"/>
    </row>
  </sheetData>
  <sheetProtection algorithmName="SHA-512" hashValue="M1vuK4O//dNfDca/m3O+v8m9fnIoZ5YseKRNt9KoJvq3NKe7DsBsWZMSeB7cxmq+7HKitXj0AIS5xJakZaup9g==" saltValue="0heft0onSDbVOwa+JSmLuA==" spinCount="100000" sheet="1" objects="1" scenarios="1"/>
  <mergeCells count="7">
    <mergeCell ref="K3:X3"/>
    <mergeCell ref="Y3:Y4"/>
    <mergeCell ref="A7:E7"/>
    <mergeCell ref="A1:E1"/>
    <mergeCell ref="A2:E2"/>
    <mergeCell ref="A3:E3"/>
    <mergeCell ref="F3:H3"/>
  </mergeCells>
  <dataValidations count="7">
    <dataValidation type="decimal" allowBlank="1" showInputMessage="1" showErrorMessage="1" sqref="G5 G8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U5 U8" xr:uid="{00000000-0002-0000-0000-000001000000}">
      <formula1>1</formula1>
      <formula2>24</formula2>
    </dataValidation>
    <dataValidation type="list" allowBlank="1" showInputMessage="1" showErrorMessage="1" sqref="S5 F5 Q5 J5" xr:uid="{00000000-0002-0000-0000-000002000000}">
      <formula1>$AI$10:$AI$11</formula1>
    </dataValidation>
    <dataValidation type="list" allowBlank="1" showInputMessage="1" showErrorMessage="1" sqref="K5 M5 O5" xr:uid="{00000000-0002-0000-0000-000003000000}">
      <formula1>$AJ$10:$AJ$11</formula1>
    </dataValidation>
    <dataValidation type="whole" allowBlank="1" showInputMessage="1" showErrorMessage="1" errorTitle="ΠΡΟΣΟΧΗ!" error="ΑΠΟ 1 ΕΩΣ 84 ΜΗΝΕΣ" sqref="W5 W8" xr:uid="{00000000-0002-0000-0000-000004000000}">
      <formula1>1</formula1>
      <formula2>84</formula2>
    </dataValidation>
    <dataValidation type="list" allowBlank="1" showInputMessage="1" showErrorMessage="1" sqref="M8 O8 K8" xr:uid="{00000000-0002-0000-0000-000005000000}">
      <formula1>$AJ$6:$AJ$7</formula1>
    </dataValidation>
    <dataValidation type="list" allowBlank="1" showInputMessage="1" showErrorMessage="1" sqref="F8 Q8 J8 S8" xr:uid="{00000000-0002-0000-0000-000006000000}">
      <formula1>$AI$6:$AI$7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topLeftCell="A4" workbookViewId="0">
      <pane xSplit="5" topLeftCell="V1" activePane="topRight" state="frozen"/>
      <selection pane="topRight" activeCell="Z31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7.26171875" style="9" customWidth="1"/>
    <col min="4" max="4" width="25.15625" style="9" customWidth="1"/>
    <col min="5" max="5" width="25.26171875" style="9" customWidth="1"/>
    <col min="6" max="7" width="9.68359375" style="9" customWidth="1"/>
    <col min="8" max="8" width="7.26171875" style="9" customWidth="1"/>
    <col min="9" max="9" width="15" style="9" customWidth="1"/>
    <col min="10" max="10" width="14" style="9" customWidth="1"/>
    <col min="11" max="11" width="10.41796875" style="9" customWidth="1"/>
    <col min="12" max="12" width="7.26171875" style="9" customWidth="1"/>
    <col min="13" max="13" width="10.15625" style="9" customWidth="1"/>
    <col min="14" max="14" width="7.15625" style="9" bestFit="1" customWidth="1"/>
    <col min="15" max="15" width="11.41796875" style="9" bestFit="1" customWidth="1"/>
    <col min="16" max="16" width="7.15625" style="9" bestFit="1" customWidth="1"/>
    <col min="17" max="17" width="10" style="9" bestFit="1" customWidth="1"/>
    <col min="18" max="18" width="7.15625" style="9" bestFit="1" customWidth="1"/>
    <col min="19" max="19" width="11" style="9" customWidth="1"/>
    <col min="20" max="20" width="7.15625" style="9" bestFit="1" customWidth="1"/>
    <col min="21" max="21" width="17.41796875" style="9" bestFit="1" customWidth="1"/>
    <col min="22" max="22" width="7.15625" style="9" bestFit="1" customWidth="1"/>
    <col min="23" max="23" width="13.68359375" style="9" bestFit="1" customWidth="1"/>
    <col min="24" max="24" width="7.15625" style="9" bestFit="1" customWidth="1"/>
    <col min="25" max="25" width="18.83984375" style="9" bestFit="1" customWidth="1"/>
    <col min="26" max="26" width="23.26171875" style="9" bestFit="1" customWidth="1"/>
    <col min="27" max="34" width="9.15625" style="9"/>
    <col min="35" max="36" width="9.15625" style="9" hidden="1" customWidth="1"/>
    <col min="37" max="16384" width="9.15625" style="9"/>
  </cols>
  <sheetData>
    <row r="1" spans="1:36" ht="73.5" customHeight="1" x14ac:dyDescent="0.55000000000000004">
      <c r="A1" s="32" t="s">
        <v>137</v>
      </c>
      <c r="B1" s="33"/>
      <c r="C1" s="33"/>
      <c r="D1" s="33"/>
      <c r="E1" s="33"/>
      <c r="F1" s="3"/>
      <c r="G1" s="3"/>
      <c r="H1" s="3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8"/>
      <c r="Y1" s="3"/>
      <c r="Z1" s="4"/>
    </row>
    <row r="2" spans="1:36" s="19" customFormat="1" ht="15.6" x14ac:dyDescent="0.6">
      <c r="A2" s="12" t="s">
        <v>7</v>
      </c>
      <c r="B2" s="13"/>
      <c r="C2" s="13"/>
      <c r="D2" s="13"/>
      <c r="E2" s="13"/>
      <c r="F2" s="14" t="s">
        <v>0</v>
      </c>
      <c r="G2" s="14"/>
      <c r="H2" s="14"/>
      <c r="I2" s="15"/>
      <c r="J2" s="15"/>
      <c r="K2" s="13" t="s">
        <v>22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6"/>
      <c r="Z2" s="18"/>
    </row>
    <row r="3" spans="1:36" s="28" customFormat="1" ht="94.5" customHeight="1" x14ac:dyDescent="0.55000000000000004">
      <c r="A3" s="20" t="s">
        <v>1</v>
      </c>
      <c r="B3" s="20" t="s">
        <v>23</v>
      </c>
      <c r="C3" s="21" t="s">
        <v>100</v>
      </c>
      <c r="D3" s="21" t="s">
        <v>8</v>
      </c>
      <c r="E3" s="21" t="s">
        <v>9</v>
      </c>
      <c r="F3" s="22" t="s">
        <v>14</v>
      </c>
      <c r="G3" s="22" t="s">
        <v>11</v>
      </c>
      <c r="H3" s="22" t="s">
        <v>4</v>
      </c>
      <c r="I3" s="23"/>
      <c r="J3" s="24" t="s">
        <v>12</v>
      </c>
      <c r="K3" s="20" t="s">
        <v>17</v>
      </c>
      <c r="L3" s="20" t="s">
        <v>4</v>
      </c>
      <c r="M3" s="20" t="s">
        <v>16</v>
      </c>
      <c r="N3" s="20" t="s">
        <v>4</v>
      </c>
      <c r="O3" s="20" t="s">
        <v>15</v>
      </c>
      <c r="P3" s="21" t="s">
        <v>4</v>
      </c>
      <c r="Q3" s="20" t="s">
        <v>18</v>
      </c>
      <c r="R3" s="20" t="s">
        <v>4</v>
      </c>
      <c r="S3" s="20" t="s">
        <v>19</v>
      </c>
      <c r="T3" s="20" t="s">
        <v>4</v>
      </c>
      <c r="U3" s="20" t="s">
        <v>20</v>
      </c>
      <c r="V3" s="20" t="s">
        <v>4</v>
      </c>
      <c r="W3" s="20" t="s">
        <v>21</v>
      </c>
      <c r="X3" s="25" t="s">
        <v>4</v>
      </c>
      <c r="Y3" s="34" t="s">
        <v>10</v>
      </c>
      <c r="Z3" s="27" t="s">
        <v>99</v>
      </c>
    </row>
    <row r="4" spans="1:36" x14ac:dyDescent="0.55000000000000004">
      <c r="A4" s="4">
        <v>1</v>
      </c>
      <c r="B4" s="20" t="s">
        <v>74</v>
      </c>
      <c r="C4" s="20" t="s">
        <v>120</v>
      </c>
      <c r="D4" s="29" t="s">
        <v>75</v>
      </c>
      <c r="E4" s="29" t="s">
        <v>63</v>
      </c>
      <c r="F4" s="3" t="s">
        <v>5</v>
      </c>
      <c r="G4" s="3">
        <v>8.5</v>
      </c>
      <c r="H4" s="3">
        <f t="shared" ref="H4:H30" si="0">G4*110</f>
        <v>935</v>
      </c>
      <c r="I4" s="6" t="str">
        <f t="shared" ref="I4:I30" si="1">IF(F4="ΝΑΙ","ΟΚ","ΑΠΟΡΡΙΠΤΕΤΑΙ")</f>
        <v>ΟΚ</v>
      </c>
      <c r="J4" s="6" t="s">
        <v>5</v>
      </c>
      <c r="K4" s="4"/>
      <c r="L4" s="4">
        <f t="shared" ref="L4:L30" si="2">IF(K4="ΑΡΙΣΤΗ",70,IF(K4="ΠΟΛΥ ΚΑΛΗ",50,IF(K4="ΚΑΛΗ",30,)))</f>
        <v>0</v>
      </c>
      <c r="M4" s="4"/>
      <c r="N4" s="4">
        <f t="shared" ref="N4:N30" si="3">IF(M4="ΑΡΙΣΤΗ",70,IF(M4="ΠΟΛΥ ΚΑΛΗ",50,IF(M4="ΚΑΛΗ",30,)))</f>
        <v>0</v>
      </c>
      <c r="O4" s="4" t="s">
        <v>3</v>
      </c>
      <c r="P4" s="4">
        <f t="shared" ref="P4:P30" si="4">IF(O4="ΑΡΙΣΤΗ",70,IF(O4="ΠΟΛΥ ΚΑΛΗ",50,IF(O4="ΚΑΛΗ",30,)))</f>
        <v>30</v>
      </c>
      <c r="Q4" s="4"/>
      <c r="R4" s="4">
        <f t="shared" ref="R4:R30" si="5">IF(Q4="ΝΑΙ",150,0)</f>
        <v>0</v>
      </c>
      <c r="S4" s="4" t="s">
        <v>5</v>
      </c>
      <c r="T4" s="4">
        <f t="shared" ref="T4:T30" si="6">IF(S4="ΝΑΙ",100,0)</f>
        <v>100</v>
      </c>
      <c r="U4" s="4">
        <v>24</v>
      </c>
      <c r="V4" s="4">
        <f t="shared" ref="V4:V30" si="7">U4*17</f>
        <v>408</v>
      </c>
      <c r="W4" s="4">
        <v>84</v>
      </c>
      <c r="X4" s="8">
        <f t="shared" ref="X4:X30" si="8">W4*7</f>
        <v>588</v>
      </c>
      <c r="Y4" s="30">
        <f t="shared" ref="Y4:Y30" si="9">H4+R4+L4+N4+P4+T4+V4+X4</f>
        <v>2061</v>
      </c>
      <c r="Z4" s="4" t="s">
        <v>12</v>
      </c>
      <c r="AJ4" s="9" t="s">
        <v>3</v>
      </c>
    </row>
    <row r="5" spans="1:36" s="35" customFormat="1" x14ac:dyDescent="0.55000000000000004">
      <c r="A5" s="4">
        <v>2</v>
      </c>
      <c r="B5" s="20" t="s">
        <v>27</v>
      </c>
      <c r="C5" s="20" t="s">
        <v>102</v>
      </c>
      <c r="D5" s="29" t="s">
        <v>28</v>
      </c>
      <c r="E5" s="29" t="s">
        <v>29</v>
      </c>
      <c r="F5" s="3" t="s">
        <v>5</v>
      </c>
      <c r="G5" s="3">
        <v>6</v>
      </c>
      <c r="H5" s="3">
        <f t="shared" si="0"/>
        <v>660</v>
      </c>
      <c r="I5" s="6" t="str">
        <f t="shared" si="1"/>
        <v>ΟΚ</v>
      </c>
      <c r="J5" s="6" t="s">
        <v>5</v>
      </c>
      <c r="K5" s="4"/>
      <c r="L5" s="4">
        <f t="shared" si="2"/>
        <v>0</v>
      </c>
      <c r="M5" s="4"/>
      <c r="N5" s="4">
        <f t="shared" si="3"/>
        <v>0</v>
      </c>
      <c r="O5" s="4"/>
      <c r="P5" s="4">
        <f t="shared" si="4"/>
        <v>0</v>
      </c>
      <c r="Q5" s="4"/>
      <c r="R5" s="4">
        <f t="shared" si="5"/>
        <v>0</v>
      </c>
      <c r="S5" s="4"/>
      <c r="T5" s="4">
        <f t="shared" si="6"/>
        <v>0</v>
      </c>
      <c r="U5" s="4">
        <v>24</v>
      </c>
      <c r="V5" s="4">
        <f t="shared" si="7"/>
        <v>408</v>
      </c>
      <c r="W5" s="4">
        <v>12</v>
      </c>
      <c r="X5" s="8">
        <f t="shared" si="8"/>
        <v>84</v>
      </c>
      <c r="Y5" s="30">
        <f t="shared" si="9"/>
        <v>1152</v>
      </c>
      <c r="Z5" s="4" t="s">
        <v>12</v>
      </c>
    </row>
    <row r="6" spans="1:36" x14ac:dyDescent="0.55000000000000004">
      <c r="A6" s="4">
        <v>3</v>
      </c>
      <c r="B6" s="20" t="s">
        <v>44</v>
      </c>
      <c r="C6" s="20" t="s">
        <v>107</v>
      </c>
      <c r="D6" s="29" t="s">
        <v>45</v>
      </c>
      <c r="E6" s="29" t="s">
        <v>38</v>
      </c>
      <c r="F6" s="3" t="s">
        <v>5</v>
      </c>
      <c r="G6" s="3">
        <v>10</v>
      </c>
      <c r="H6" s="3">
        <f t="shared" si="0"/>
        <v>1100</v>
      </c>
      <c r="I6" s="6" t="str">
        <f t="shared" si="1"/>
        <v>ΟΚ</v>
      </c>
      <c r="J6" s="6"/>
      <c r="K6" s="4" t="s">
        <v>3</v>
      </c>
      <c r="L6" s="4">
        <f t="shared" si="2"/>
        <v>30</v>
      </c>
      <c r="M6" s="4"/>
      <c r="N6" s="4">
        <f t="shared" si="3"/>
        <v>0</v>
      </c>
      <c r="O6" s="4"/>
      <c r="P6" s="4">
        <f t="shared" si="4"/>
        <v>0</v>
      </c>
      <c r="Q6" s="4" t="s">
        <v>5</v>
      </c>
      <c r="R6" s="4">
        <f t="shared" si="5"/>
        <v>150</v>
      </c>
      <c r="S6" s="4" t="s">
        <v>5</v>
      </c>
      <c r="T6" s="4">
        <f t="shared" si="6"/>
        <v>100</v>
      </c>
      <c r="U6" s="4">
        <v>24</v>
      </c>
      <c r="V6" s="4">
        <f t="shared" si="7"/>
        <v>408</v>
      </c>
      <c r="W6" s="4">
        <v>84</v>
      </c>
      <c r="X6" s="8">
        <f t="shared" si="8"/>
        <v>588</v>
      </c>
      <c r="Y6" s="30">
        <f t="shared" si="9"/>
        <v>2376</v>
      </c>
      <c r="Z6" s="4"/>
      <c r="AI6" s="9" t="s">
        <v>5</v>
      </c>
      <c r="AJ6" s="9" t="s">
        <v>2</v>
      </c>
    </row>
    <row r="7" spans="1:36" x14ac:dyDescent="0.55000000000000004">
      <c r="A7" s="4">
        <v>4</v>
      </c>
      <c r="B7" s="20" t="s">
        <v>64</v>
      </c>
      <c r="C7" s="20" t="s">
        <v>116</v>
      </c>
      <c r="D7" s="29" t="s">
        <v>65</v>
      </c>
      <c r="E7" s="29" t="s">
        <v>66</v>
      </c>
      <c r="F7" s="3" t="s">
        <v>5</v>
      </c>
      <c r="G7" s="3">
        <v>8.5</v>
      </c>
      <c r="H7" s="3">
        <f t="shared" si="0"/>
        <v>935</v>
      </c>
      <c r="I7" s="6" t="str">
        <f t="shared" si="1"/>
        <v>ΟΚ</v>
      </c>
      <c r="J7" s="6"/>
      <c r="K7" s="4"/>
      <c r="L7" s="4">
        <f t="shared" si="2"/>
        <v>0</v>
      </c>
      <c r="M7" s="4"/>
      <c r="N7" s="4">
        <f t="shared" si="3"/>
        <v>0</v>
      </c>
      <c r="O7" s="4" t="s">
        <v>3</v>
      </c>
      <c r="P7" s="4">
        <f t="shared" si="4"/>
        <v>30</v>
      </c>
      <c r="Q7" s="4"/>
      <c r="R7" s="4">
        <f t="shared" si="5"/>
        <v>0</v>
      </c>
      <c r="S7" s="4" t="s">
        <v>5</v>
      </c>
      <c r="T7" s="4">
        <f t="shared" si="6"/>
        <v>100</v>
      </c>
      <c r="U7" s="4">
        <v>24</v>
      </c>
      <c r="V7" s="4">
        <f t="shared" si="7"/>
        <v>408</v>
      </c>
      <c r="W7" s="4">
        <v>84</v>
      </c>
      <c r="X7" s="8">
        <f t="shared" si="8"/>
        <v>588</v>
      </c>
      <c r="Y7" s="30">
        <f t="shared" si="9"/>
        <v>2061</v>
      </c>
      <c r="Z7" s="4"/>
      <c r="AI7" s="9" t="s">
        <v>13</v>
      </c>
      <c r="AJ7" s="9" t="s">
        <v>6</v>
      </c>
    </row>
    <row r="8" spans="1:36" x14ac:dyDescent="0.55000000000000004">
      <c r="A8" s="4">
        <v>5</v>
      </c>
      <c r="B8" s="20" t="s">
        <v>78</v>
      </c>
      <c r="C8" s="20" t="s">
        <v>119</v>
      </c>
      <c r="D8" s="29" t="s">
        <v>79</v>
      </c>
      <c r="E8" s="29" t="s">
        <v>80</v>
      </c>
      <c r="F8" s="3" t="s">
        <v>5</v>
      </c>
      <c r="G8" s="3">
        <v>9.6</v>
      </c>
      <c r="H8" s="3">
        <f t="shared" si="0"/>
        <v>1056</v>
      </c>
      <c r="I8" s="6" t="str">
        <f t="shared" si="1"/>
        <v>ΟΚ</v>
      </c>
      <c r="J8" s="6"/>
      <c r="K8" s="4"/>
      <c r="L8" s="4">
        <f t="shared" si="2"/>
        <v>0</v>
      </c>
      <c r="M8" s="4"/>
      <c r="N8" s="4">
        <f t="shared" si="3"/>
        <v>0</v>
      </c>
      <c r="O8" s="4"/>
      <c r="P8" s="4">
        <f t="shared" si="4"/>
        <v>0</v>
      </c>
      <c r="Q8" s="4"/>
      <c r="R8" s="4">
        <f t="shared" si="5"/>
        <v>0</v>
      </c>
      <c r="S8" s="4" t="s">
        <v>5</v>
      </c>
      <c r="T8" s="4">
        <f t="shared" si="6"/>
        <v>100</v>
      </c>
      <c r="U8" s="4">
        <v>6</v>
      </c>
      <c r="V8" s="4">
        <f t="shared" si="7"/>
        <v>102</v>
      </c>
      <c r="W8" s="4">
        <v>84</v>
      </c>
      <c r="X8" s="8">
        <f t="shared" si="8"/>
        <v>588</v>
      </c>
      <c r="Y8" s="30">
        <f t="shared" si="9"/>
        <v>1846</v>
      </c>
      <c r="Z8" s="4"/>
    </row>
    <row r="9" spans="1:36" x14ac:dyDescent="0.55000000000000004">
      <c r="A9" s="4">
        <v>6</v>
      </c>
      <c r="B9" s="20" t="s">
        <v>67</v>
      </c>
      <c r="C9" s="20" t="s">
        <v>121</v>
      </c>
      <c r="D9" s="29" t="s">
        <v>68</v>
      </c>
      <c r="E9" s="29" t="s">
        <v>69</v>
      </c>
      <c r="F9" s="3" t="s">
        <v>5</v>
      </c>
      <c r="G9" s="3">
        <v>9.5</v>
      </c>
      <c r="H9" s="3">
        <f t="shared" si="0"/>
        <v>1045</v>
      </c>
      <c r="I9" s="6" t="str">
        <f t="shared" si="1"/>
        <v>ΟΚ</v>
      </c>
      <c r="J9" s="6"/>
      <c r="K9" s="4"/>
      <c r="L9" s="4">
        <f t="shared" si="2"/>
        <v>0</v>
      </c>
      <c r="M9" s="4"/>
      <c r="N9" s="4">
        <f t="shared" si="3"/>
        <v>0</v>
      </c>
      <c r="O9" s="4"/>
      <c r="P9" s="4">
        <f t="shared" si="4"/>
        <v>0</v>
      </c>
      <c r="Q9" s="4"/>
      <c r="R9" s="4">
        <f t="shared" si="5"/>
        <v>0</v>
      </c>
      <c r="S9" s="4" t="s">
        <v>5</v>
      </c>
      <c r="T9" s="4">
        <f t="shared" si="6"/>
        <v>100</v>
      </c>
      <c r="U9" s="4">
        <v>11</v>
      </c>
      <c r="V9" s="4">
        <f t="shared" si="7"/>
        <v>187</v>
      </c>
      <c r="W9" s="4">
        <v>43</v>
      </c>
      <c r="X9" s="8">
        <f t="shared" si="8"/>
        <v>301</v>
      </c>
      <c r="Y9" s="30">
        <f t="shared" si="9"/>
        <v>1633</v>
      </c>
      <c r="Z9" s="4"/>
    </row>
    <row r="10" spans="1:36" s="35" customFormat="1" x14ac:dyDescent="0.55000000000000004">
      <c r="A10" s="4">
        <v>7</v>
      </c>
      <c r="B10" s="20" t="s">
        <v>46</v>
      </c>
      <c r="C10" s="20" t="s">
        <v>109</v>
      </c>
      <c r="D10" s="29" t="s">
        <v>47</v>
      </c>
      <c r="E10" s="29" t="s">
        <v>48</v>
      </c>
      <c r="F10" s="3" t="s">
        <v>5</v>
      </c>
      <c r="G10" s="3">
        <v>9.5</v>
      </c>
      <c r="H10" s="3">
        <f t="shared" si="0"/>
        <v>1045</v>
      </c>
      <c r="I10" s="6" t="str">
        <f t="shared" si="1"/>
        <v>ΟΚ</v>
      </c>
      <c r="J10" s="6"/>
      <c r="K10" s="4"/>
      <c r="L10" s="4">
        <f t="shared" si="2"/>
        <v>0</v>
      </c>
      <c r="M10" s="4"/>
      <c r="N10" s="4">
        <f t="shared" si="3"/>
        <v>0</v>
      </c>
      <c r="O10" s="4"/>
      <c r="P10" s="4">
        <f t="shared" si="4"/>
        <v>0</v>
      </c>
      <c r="Q10" s="4" t="s">
        <v>5</v>
      </c>
      <c r="R10" s="4">
        <f t="shared" si="5"/>
        <v>150</v>
      </c>
      <c r="S10" s="4" t="s">
        <v>5</v>
      </c>
      <c r="T10" s="4">
        <f t="shared" si="6"/>
        <v>100</v>
      </c>
      <c r="U10" s="4"/>
      <c r="V10" s="4">
        <f t="shared" si="7"/>
        <v>0</v>
      </c>
      <c r="W10" s="4">
        <v>31</v>
      </c>
      <c r="X10" s="8">
        <f t="shared" si="8"/>
        <v>217</v>
      </c>
      <c r="Y10" s="30">
        <f t="shared" si="9"/>
        <v>1512</v>
      </c>
      <c r="Z10" s="4"/>
    </row>
    <row r="11" spans="1:36" x14ac:dyDescent="0.55000000000000004">
      <c r="A11" s="4">
        <v>8</v>
      </c>
      <c r="B11" s="20" t="s">
        <v>87</v>
      </c>
      <c r="C11" s="20" t="s">
        <v>126</v>
      </c>
      <c r="D11" s="29" t="s">
        <v>88</v>
      </c>
      <c r="E11" s="29" t="s">
        <v>89</v>
      </c>
      <c r="F11" s="3" t="s">
        <v>5</v>
      </c>
      <c r="G11" s="3">
        <v>9.5</v>
      </c>
      <c r="H11" s="3">
        <f t="shared" si="0"/>
        <v>1045</v>
      </c>
      <c r="I11" s="6" t="str">
        <f t="shared" si="1"/>
        <v>ΟΚ</v>
      </c>
      <c r="J11" s="6"/>
      <c r="K11" s="4"/>
      <c r="L11" s="4">
        <f t="shared" si="2"/>
        <v>0</v>
      </c>
      <c r="M11" s="4"/>
      <c r="N11" s="4">
        <f t="shared" si="3"/>
        <v>0</v>
      </c>
      <c r="O11" s="4" t="s">
        <v>6</v>
      </c>
      <c r="P11" s="4">
        <f t="shared" si="4"/>
        <v>50</v>
      </c>
      <c r="Q11" s="4"/>
      <c r="R11" s="4">
        <f t="shared" si="5"/>
        <v>0</v>
      </c>
      <c r="S11" s="4" t="s">
        <v>5</v>
      </c>
      <c r="T11" s="4">
        <f t="shared" si="6"/>
        <v>100</v>
      </c>
      <c r="U11" s="4">
        <v>16</v>
      </c>
      <c r="V11" s="4">
        <f t="shared" si="7"/>
        <v>272</v>
      </c>
      <c r="W11" s="4"/>
      <c r="X11" s="8">
        <f t="shared" si="8"/>
        <v>0</v>
      </c>
      <c r="Y11" s="30">
        <f t="shared" si="9"/>
        <v>1467</v>
      </c>
      <c r="Z11" s="4"/>
    </row>
    <row r="12" spans="1:36" x14ac:dyDescent="0.55000000000000004">
      <c r="A12" s="4">
        <v>9</v>
      </c>
      <c r="B12" s="20" t="s">
        <v>76</v>
      </c>
      <c r="C12" s="20" t="s">
        <v>123</v>
      </c>
      <c r="D12" s="29" t="s">
        <v>77</v>
      </c>
      <c r="E12" s="29" t="s">
        <v>35</v>
      </c>
      <c r="F12" s="3" t="s">
        <v>5</v>
      </c>
      <c r="G12" s="3">
        <v>7</v>
      </c>
      <c r="H12" s="3">
        <f t="shared" si="0"/>
        <v>770</v>
      </c>
      <c r="I12" s="6" t="str">
        <f t="shared" si="1"/>
        <v>ΟΚ</v>
      </c>
      <c r="J12" s="6"/>
      <c r="K12" s="4"/>
      <c r="L12" s="4">
        <f t="shared" si="2"/>
        <v>0</v>
      </c>
      <c r="M12" s="4"/>
      <c r="N12" s="4">
        <f t="shared" si="3"/>
        <v>0</v>
      </c>
      <c r="O12" s="4"/>
      <c r="P12" s="4">
        <f t="shared" si="4"/>
        <v>0</v>
      </c>
      <c r="Q12" s="4" t="s">
        <v>5</v>
      </c>
      <c r="R12" s="4">
        <f t="shared" si="5"/>
        <v>150</v>
      </c>
      <c r="S12" s="4" t="s">
        <v>5</v>
      </c>
      <c r="T12" s="4">
        <f t="shared" si="6"/>
        <v>100</v>
      </c>
      <c r="U12" s="4">
        <v>22</v>
      </c>
      <c r="V12" s="4">
        <f t="shared" si="7"/>
        <v>374</v>
      </c>
      <c r="W12" s="4"/>
      <c r="X12" s="8">
        <f t="shared" si="8"/>
        <v>0</v>
      </c>
      <c r="Y12" s="30">
        <f t="shared" si="9"/>
        <v>1394</v>
      </c>
      <c r="Z12" s="4"/>
    </row>
    <row r="13" spans="1:36" x14ac:dyDescent="0.55000000000000004">
      <c r="A13" s="4">
        <v>10</v>
      </c>
      <c r="B13" s="20" t="s">
        <v>70</v>
      </c>
      <c r="C13" s="20" t="s">
        <v>122</v>
      </c>
      <c r="D13" s="29" t="s">
        <v>71</v>
      </c>
      <c r="E13" s="29" t="s">
        <v>51</v>
      </c>
      <c r="F13" s="3" t="s">
        <v>5</v>
      </c>
      <c r="G13" s="3">
        <v>7.3</v>
      </c>
      <c r="H13" s="3">
        <f t="shared" si="0"/>
        <v>803</v>
      </c>
      <c r="I13" s="6" t="str">
        <f t="shared" si="1"/>
        <v>ΟΚ</v>
      </c>
      <c r="J13" s="6"/>
      <c r="K13" s="4"/>
      <c r="L13" s="4">
        <f t="shared" si="2"/>
        <v>0</v>
      </c>
      <c r="M13" s="4"/>
      <c r="N13" s="4">
        <f t="shared" si="3"/>
        <v>0</v>
      </c>
      <c r="O13" s="4"/>
      <c r="P13" s="4">
        <f t="shared" si="4"/>
        <v>0</v>
      </c>
      <c r="Q13" s="4"/>
      <c r="R13" s="4">
        <f t="shared" si="5"/>
        <v>0</v>
      </c>
      <c r="S13" s="4"/>
      <c r="T13" s="4">
        <f t="shared" si="6"/>
        <v>0</v>
      </c>
      <c r="U13" s="4"/>
      <c r="V13" s="4">
        <f t="shared" si="7"/>
        <v>0</v>
      </c>
      <c r="W13" s="4">
        <v>84</v>
      </c>
      <c r="X13" s="8">
        <f t="shared" si="8"/>
        <v>588</v>
      </c>
      <c r="Y13" s="30">
        <f t="shared" si="9"/>
        <v>1391</v>
      </c>
      <c r="Z13" s="4"/>
    </row>
    <row r="14" spans="1:36" x14ac:dyDescent="0.55000000000000004">
      <c r="A14" s="4">
        <v>11</v>
      </c>
      <c r="B14" s="36" t="s">
        <v>114</v>
      </c>
      <c r="C14" s="36" t="s">
        <v>115</v>
      </c>
      <c r="D14" s="37" t="s">
        <v>62</v>
      </c>
      <c r="E14" s="37" t="s">
        <v>63</v>
      </c>
      <c r="F14" s="38" t="s">
        <v>5</v>
      </c>
      <c r="G14" s="38">
        <v>5</v>
      </c>
      <c r="H14" s="38">
        <f t="shared" si="0"/>
        <v>550</v>
      </c>
      <c r="I14" s="39" t="str">
        <f t="shared" si="1"/>
        <v>ΟΚ</v>
      </c>
      <c r="J14" s="39"/>
      <c r="K14" s="40"/>
      <c r="L14" s="40">
        <f t="shared" si="2"/>
        <v>0</v>
      </c>
      <c r="M14" s="40"/>
      <c r="N14" s="40">
        <f t="shared" si="3"/>
        <v>0</v>
      </c>
      <c r="O14" s="40" t="s">
        <v>3</v>
      </c>
      <c r="P14" s="40">
        <f t="shared" si="4"/>
        <v>30</v>
      </c>
      <c r="Q14" s="40" t="s">
        <v>5</v>
      </c>
      <c r="R14" s="40">
        <f t="shared" si="5"/>
        <v>150</v>
      </c>
      <c r="S14" s="40" t="s">
        <v>5</v>
      </c>
      <c r="T14" s="40">
        <f t="shared" si="6"/>
        <v>100</v>
      </c>
      <c r="U14" s="40">
        <v>23</v>
      </c>
      <c r="V14" s="4">
        <f t="shared" si="7"/>
        <v>391</v>
      </c>
      <c r="W14" s="40">
        <v>23</v>
      </c>
      <c r="X14" s="41">
        <f t="shared" si="8"/>
        <v>161</v>
      </c>
      <c r="Y14" s="42">
        <f t="shared" si="9"/>
        <v>1382</v>
      </c>
      <c r="Z14" s="40"/>
    </row>
    <row r="15" spans="1:36" x14ac:dyDescent="0.55000000000000004">
      <c r="A15" s="4">
        <v>12</v>
      </c>
      <c r="B15" s="20" t="s">
        <v>33</v>
      </c>
      <c r="C15" s="20" t="s">
        <v>104</v>
      </c>
      <c r="D15" s="29" t="s">
        <v>34</v>
      </c>
      <c r="E15" s="29" t="s">
        <v>35</v>
      </c>
      <c r="F15" s="3" t="s">
        <v>5</v>
      </c>
      <c r="G15" s="3">
        <v>9.09</v>
      </c>
      <c r="H15" s="3">
        <f t="shared" si="0"/>
        <v>999.9</v>
      </c>
      <c r="I15" s="6" t="str">
        <f t="shared" si="1"/>
        <v>ΟΚ</v>
      </c>
      <c r="J15" s="6"/>
      <c r="K15" s="4"/>
      <c r="L15" s="4">
        <f t="shared" si="2"/>
        <v>0</v>
      </c>
      <c r="M15" s="4"/>
      <c r="N15" s="4">
        <f t="shared" si="3"/>
        <v>0</v>
      </c>
      <c r="O15" s="4"/>
      <c r="P15" s="4">
        <f t="shared" si="4"/>
        <v>0</v>
      </c>
      <c r="Q15" s="4"/>
      <c r="R15" s="4">
        <f t="shared" si="5"/>
        <v>0</v>
      </c>
      <c r="S15" s="4" t="s">
        <v>5</v>
      </c>
      <c r="T15" s="4">
        <f t="shared" si="6"/>
        <v>100</v>
      </c>
      <c r="U15" s="4">
        <v>1</v>
      </c>
      <c r="V15" s="4">
        <f t="shared" si="7"/>
        <v>17</v>
      </c>
      <c r="W15" s="4">
        <v>37</v>
      </c>
      <c r="X15" s="8">
        <f t="shared" si="8"/>
        <v>259</v>
      </c>
      <c r="Y15" s="30">
        <f t="shared" si="9"/>
        <v>1375.9</v>
      </c>
      <c r="Z15" s="4"/>
    </row>
    <row r="16" spans="1:36" x14ac:dyDescent="0.55000000000000004">
      <c r="A16" s="4">
        <v>13</v>
      </c>
      <c r="B16" s="20" t="s">
        <v>24</v>
      </c>
      <c r="C16" s="20" t="s">
        <v>101</v>
      </c>
      <c r="D16" s="29" t="s">
        <v>25</v>
      </c>
      <c r="E16" s="29" t="s">
        <v>26</v>
      </c>
      <c r="F16" s="3" t="s">
        <v>5</v>
      </c>
      <c r="G16" s="3">
        <v>8.5</v>
      </c>
      <c r="H16" s="3">
        <f t="shared" si="0"/>
        <v>935</v>
      </c>
      <c r="I16" s="6" t="str">
        <f t="shared" si="1"/>
        <v>ΟΚ</v>
      </c>
      <c r="J16" s="6"/>
      <c r="K16" s="4"/>
      <c r="L16" s="4">
        <f t="shared" si="2"/>
        <v>0</v>
      </c>
      <c r="M16" s="4"/>
      <c r="N16" s="4">
        <f t="shared" si="3"/>
        <v>0</v>
      </c>
      <c r="O16" s="4" t="s">
        <v>3</v>
      </c>
      <c r="P16" s="4">
        <f t="shared" si="4"/>
        <v>30</v>
      </c>
      <c r="Q16" s="4"/>
      <c r="R16" s="4">
        <f t="shared" si="5"/>
        <v>0</v>
      </c>
      <c r="S16" s="4" t="s">
        <v>5</v>
      </c>
      <c r="T16" s="4">
        <f t="shared" si="6"/>
        <v>100</v>
      </c>
      <c r="U16" s="4"/>
      <c r="V16" s="4">
        <f t="shared" si="7"/>
        <v>0</v>
      </c>
      <c r="W16" s="4">
        <v>41</v>
      </c>
      <c r="X16" s="8">
        <f t="shared" si="8"/>
        <v>287</v>
      </c>
      <c r="Y16" s="30">
        <f t="shared" si="9"/>
        <v>1352</v>
      </c>
      <c r="Z16" s="4"/>
    </row>
    <row r="17" spans="1:26" x14ac:dyDescent="0.55000000000000004">
      <c r="A17" s="4">
        <v>14</v>
      </c>
      <c r="B17" s="20" t="s">
        <v>81</v>
      </c>
      <c r="C17" s="20" t="s">
        <v>124</v>
      </c>
      <c r="D17" s="29" t="s">
        <v>82</v>
      </c>
      <c r="E17" s="29" t="s">
        <v>83</v>
      </c>
      <c r="F17" s="3" t="s">
        <v>5</v>
      </c>
      <c r="G17" s="3">
        <v>10</v>
      </c>
      <c r="H17" s="3">
        <f t="shared" si="0"/>
        <v>1100</v>
      </c>
      <c r="I17" s="6" t="str">
        <f t="shared" si="1"/>
        <v>ΟΚ</v>
      </c>
      <c r="J17" s="6"/>
      <c r="K17" s="4"/>
      <c r="L17" s="4">
        <f t="shared" si="2"/>
        <v>0</v>
      </c>
      <c r="M17" s="4"/>
      <c r="N17" s="4">
        <f t="shared" si="3"/>
        <v>0</v>
      </c>
      <c r="O17" s="4" t="s">
        <v>3</v>
      </c>
      <c r="P17" s="4">
        <f t="shared" si="4"/>
        <v>30</v>
      </c>
      <c r="Q17" s="4"/>
      <c r="R17" s="4">
        <f t="shared" si="5"/>
        <v>0</v>
      </c>
      <c r="S17" s="4" t="s">
        <v>5</v>
      </c>
      <c r="T17" s="4">
        <f t="shared" si="6"/>
        <v>100</v>
      </c>
      <c r="U17" s="4">
        <v>4</v>
      </c>
      <c r="V17" s="4">
        <f t="shared" si="7"/>
        <v>68</v>
      </c>
      <c r="W17" s="4"/>
      <c r="X17" s="8">
        <f t="shared" si="8"/>
        <v>0</v>
      </c>
      <c r="Y17" s="30">
        <f t="shared" si="9"/>
        <v>1298</v>
      </c>
      <c r="Z17" s="4"/>
    </row>
    <row r="18" spans="1:26" x14ac:dyDescent="0.55000000000000004">
      <c r="A18" s="4">
        <v>15</v>
      </c>
      <c r="B18" s="20" t="s">
        <v>90</v>
      </c>
      <c r="C18" s="20" t="s">
        <v>127</v>
      </c>
      <c r="D18" s="29" t="s">
        <v>91</v>
      </c>
      <c r="E18" s="29" t="s">
        <v>92</v>
      </c>
      <c r="F18" s="3" t="s">
        <v>5</v>
      </c>
      <c r="G18" s="3">
        <v>8</v>
      </c>
      <c r="H18" s="3">
        <f t="shared" si="0"/>
        <v>880</v>
      </c>
      <c r="I18" s="6" t="str">
        <f t="shared" si="1"/>
        <v>ΟΚ</v>
      </c>
      <c r="J18" s="6"/>
      <c r="K18" s="4"/>
      <c r="L18" s="4">
        <f t="shared" si="2"/>
        <v>0</v>
      </c>
      <c r="M18" s="4"/>
      <c r="N18" s="4">
        <f t="shared" si="3"/>
        <v>0</v>
      </c>
      <c r="O18" s="4" t="s">
        <v>3</v>
      </c>
      <c r="P18" s="4">
        <f t="shared" si="4"/>
        <v>30</v>
      </c>
      <c r="Q18" s="4"/>
      <c r="R18" s="4">
        <f t="shared" si="5"/>
        <v>0</v>
      </c>
      <c r="S18" s="4" t="s">
        <v>5</v>
      </c>
      <c r="T18" s="4">
        <f t="shared" si="6"/>
        <v>100</v>
      </c>
      <c r="U18" s="4"/>
      <c r="V18" s="4">
        <f t="shared" si="7"/>
        <v>0</v>
      </c>
      <c r="W18" s="4">
        <v>39</v>
      </c>
      <c r="X18" s="8">
        <f t="shared" si="8"/>
        <v>273</v>
      </c>
      <c r="Y18" s="30">
        <f t="shared" si="9"/>
        <v>1283</v>
      </c>
      <c r="Z18" s="4"/>
    </row>
    <row r="19" spans="1:26" x14ac:dyDescent="0.55000000000000004">
      <c r="A19" s="4">
        <v>16</v>
      </c>
      <c r="B19" s="20" t="s">
        <v>49</v>
      </c>
      <c r="C19" s="20" t="s">
        <v>110</v>
      </c>
      <c r="D19" s="29" t="s">
        <v>50</v>
      </c>
      <c r="E19" s="29" t="s">
        <v>51</v>
      </c>
      <c r="F19" s="3" t="s">
        <v>5</v>
      </c>
      <c r="G19" s="3">
        <v>9.9499999999999993</v>
      </c>
      <c r="H19" s="3">
        <f t="shared" si="0"/>
        <v>1094.5</v>
      </c>
      <c r="I19" s="6" t="str">
        <f t="shared" si="1"/>
        <v>ΟΚ</v>
      </c>
      <c r="J19" s="6"/>
      <c r="K19" s="4"/>
      <c r="L19" s="4">
        <f t="shared" si="2"/>
        <v>0</v>
      </c>
      <c r="M19" s="4"/>
      <c r="N19" s="4">
        <f t="shared" si="3"/>
        <v>0</v>
      </c>
      <c r="O19" s="4"/>
      <c r="P19" s="4">
        <f t="shared" si="4"/>
        <v>0</v>
      </c>
      <c r="Q19" s="4" t="s">
        <v>5</v>
      </c>
      <c r="R19" s="4">
        <f t="shared" si="5"/>
        <v>150</v>
      </c>
      <c r="S19" s="4"/>
      <c r="T19" s="4">
        <f t="shared" si="6"/>
        <v>0</v>
      </c>
      <c r="U19" s="4"/>
      <c r="V19" s="4">
        <f t="shared" si="7"/>
        <v>0</v>
      </c>
      <c r="W19" s="4"/>
      <c r="X19" s="8">
        <f t="shared" si="8"/>
        <v>0</v>
      </c>
      <c r="Y19" s="30">
        <f t="shared" si="9"/>
        <v>1244.5</v>
      </c>
      <c r="Z19" s="4"/>
    </row>
    <row r="20" spans="1:26" x14ac:dyDescent="0.55000000000000004">
      <c r="A20" s="4">
        <v>17</v>
      </c>
      <c r="B20" s="20" t="s">
        <v>59</v>
      </c>
      <c r="C20" s="20" t="s">
        <v>113</v>
      </c>
      <c r="D20" s="29" t="s">
        <v>60</v>
      </c>
      <c r="E20" s="29" t="s">
        <v>61</v>
      </c>
      <c r="F20" s="3" t="s">
        <v>5</v>
      </c>
      <c r="G20" s="3">
        <v>9</v>
      </c>
      <c r="H20" s="3">
        <f t="shared" si="0"/>
        <v>990</v>
      </c>
      <c r="I20" s="6" t="str">
        <f t="shared" si="1"/>
        <v>ΟΚ</v>
      </c>
      <c r="J20" s="6"/>
      <c r="K20" s="4"/>
      <c r="L20" s="4">
        <f t="shared" si="2"/>
        <v>0</v>
      </c>
      <c r="M20" s="4"/>
      <c r="N20" s="4">
        <f t="shared" si="3"/>
        <v>0</v>
      </c>
      <c r="O20" s="4"/>
      <c r="P20" s="4">
        <f t="shared" si="4"/>
        <v>0</v>
      </c>
      <c r="Q20" s="4" t="s">
        <v>5</v>
      </c>
      <c r="R20" s="4">
        <f t="shared" si="5"/>
        <v>150</v>
      </c>
      <c r="S20" s="4"/>
      <c r="T20" s="4">
        <f t="shared" si="6"/>
        <v>0</v>
      </c>
      <c r="U20" s="4">
        <v>6</v>
      </c>
      <c r="V20" s="4">
        <f t="shared" si="7"/>
        <v>102</v>
      </c>
      <c r="W20" s="4"/>
      <c r="X20" s="8">
        <f t="shared" si="8"/>
        <v>0</v>
      </c>
      <c r="Y20" s="30">
        <f t="shared" si="9"/>
        <v>1242</v>
      </c>
      <c r="Z20" s="4"/>
    </row>
    <row r="21" spans="1:26" x14ac:dyDescent="0.55000000000000004">
      <c r="A21" s="4">
        <v>18</v>
      </c>
      <c r="B21" s="20" t="s">
        <v>53</v>
      </c>
      <c r="C21" s="20" t="s">
        <v>111</v>
      </c>
      <c r="D21" s="29" t="s">
        <v>54</v>
      </c>
      <c r="E21" s="29" t="s">
        <v>55</v>
      </c>
      <c r="F21" s="3" t="s">
        <v>5</v>
      </c>
      <c r="G21" s="3">
        <v>9.5</v>
      </c>
      <c r="H21" s="3">
        <f t="shared" si="0"/>
        <v>1045</v>
      </c>
      <c r="I21" s="6" t="str">
        <f t="shared" si="1"/>
        <v>ΟΚ</v>
      </c>
      <c r="J21" s="6"/>
      <c r="K21" s="4"/>
      <c r="L21" s="4">
        <f t="shared" si="2"/>
        <v>0</v>
      </c>
      <c r="M21" s="4"/>
      <c r="N21" s="4">
        <f t="shared" si="3"/>
        <v>0</v>
      </c>
      <c r="O21" s="4"/>
      <c r="P21" s="4">
        <f t="shared" si="4"/>
        <v>0</v>
      </c>
      <c r="Q21" s="4"/>
      <c r="R21" s="4">
        <f t="shared" si="5"/>
        <v>0</v>
      </c>
      <c r="S21" s="4"/>
      <c r="T21" s="4">
        <f t="shared" si="6"/>
        <v>0</v>
      </c>
      <c r="U21" s="4">
        <v>11</v>
      </c>
      <c r="V21" s="4">
        <f t="shared" si="7"/>
        <v>187</v>
      </c>
      <c r="W21" s="4"/>
      <c r="X21" s="8">
        <f t="shared" si="8"/>
        <v>0</v>
      </c>
      <c r="Y21" s="30">
        <f t="shared" si="9"/>
        <v>1232</v>
      </c>
      <c r="Z21" s="4"/>
    </row>
    <row r="22" spans="1:26" x14ac:dyDescent="0.55000000000000004">
      <c r="A22" s="4">
        <v>19</v>
      </c>
      <c r="B22" s="20" t="s">
        <v>93</v>
      </c>
      <c r="C22" s="20" t="s">
        <v>128</v>
      </c>
      <c r="D22" s="29" t="s">
        <v>94</v>
      </c>
      <c r="E22" s="29" t="s">
        <v>95</v>
      </c>
      <c r="F22" s="3" t="s">
        <v>5</v>
      </c>
      <c r="G22" s="3">
        <v>7.14</v>
      </c>
      <c r="H22" s="3">
        <f t="shared" si="0"/>
        <v>785.4</v>
      </c>
      <c r="I22" s="6" t="str">
        <f t="shared" si="1"/>
        <v>ΟΚ</v>
      </c>
      <c r="J22" s="6"/>
      <c r="K22" s="4"/>
      <c r="L22" s="4">
        <f t="shared" si="2"/>
        <v>0</v>
      </c>
      <c r="M22" s="4"/>
      <c r="N22" s="4">
        <f t="shared" si="3"/>
        <v>0</v>
      </c>
      <c r="O22" s="4"/>
      <c r="P22" s="4">
        <f t="shared" si="4"/>
        <v>0</v>
      </c>
      <c r="Q22" s="4"/>
      <c r="R22" s="4">
        <f t="shared" si="5"/>
        <v>0</v>
      </c>
      <c r="S22" s="4" t="s">
        <v>5</v>
      </c>
      <c r="T22" s="4">
        <f t="shared" si="6"/>
        <v>100</v>
      </c>
      <c r="U22" s="4">
        <v>20</v>
      </c>
      <c r="V22" s="4">
        <f t="shared" si="7"/>
        <v>340</v>
      </c>
      <c r="W22" s="4"/>
      <c r="X22" s="8">
        <f t="shared" si="8"/>
        <v>0</v>
      </c>
      <c r="Y22" s="30">
        <f t="shared" si="9"/>
        <v>1225.4000000000001</v>
      </c>
      <c r="Z22" s="4"/>
    </row>
    <row r="23" spans="1:26" x14ac:dyDescent="0.55000000000000004">
      <c r="A23" s="4">
        <v>20</v>
      </c>
      <c r="B23" s="20" t="s">
        <v>36</v>
      </c>
      <c r="C23" s="20" t="s">
        <v>105</v>
      </c>
      <c r="D23" s="29" t="s">
        <v>37</v>
      </c>
      <c r="E23" s="29" t="s">
        <v>38</v>
      </c>
      <c r="F23" s="3" t="s">
        <v>5</v>
      </c>
      <c r="G23" s="3">
        <v>9.15</v>
      </c>
      <c r="H23" s="3">
        <f t="shared" si="0"/>
        <v>1006.5</v>
      </c>
      <c r="I23" s="6" t="str">
        <f t="shared" si="1"/>
        <v>ΟΚ</v>
      </c>
      <c r="J23" s="6"/>
      <c r="K23" s="4"/>
      <c r="L23" s="4">
        <f t="shared" si="2"/>
        <v>0</v>
      </c>
      <c r="M23" s="4"/>
      <c r="N23" s="4">
        <f t="shared" si="3"/>
        <v>0</v>
      </c>
      <c r="O23" s="4"/>
      <c r="P23" s="4">
        <f t="shared" si="4"/>
        <v>0</v>
      </c>
      <c r="Q23" s="4"/>
      <c r="R23" s="4">
        <f t="shared" si="5"/>
        <v>0</v>
      </c>
      <c r="S23" s="4"/>
      <c r="T23" s="4">
        <f t="shared" si="6"/>
        <v>0</v>
      </c>
      <c r="U23" s="4"/>
      <c r="V23" s="4">
        <f t="shared" si="7"/>
        <v>0</v>
      </c>
      <c r="W23" s="4">
        <v>31</v>
      </c>
      <c r="X23" s="8">
        <f t="shared" si="8"/>
        <v>217</v>
      </c>
      <c r="Y23" s="30">
        <f t="shared" si="9"/>
        <v>1223.5</v>
      </c>
      <c r="Z23" s="4"/>
    </row>
    <row r="24" spans="1:26" x14ac:dyDescent="0.55000000000000004">
      <c r="A24" s="4">
        <v>21</v>
      </c>
      <c r="B24" s="20" t="s">
        <v>30</v>
      </c>
      <c r="C24" s="20" t="s">
        <v>103</v>
      </c>
      <c r="D24" s="29" t="s">
        <v>31</v>
      </c>
      <c r="E24" s="29" t="s">
        <v>32</v>
      </c>
      <c r="F24" s="3" t="s">
        <v>5</v>
      </c>
      <c r="G24" s="3">
        <v>8.23</v>
      </c>
      <c r="H24" s="3">
        <f t="shared" si="0"/>
        <v>905.30000000000007</v>
      </c>
      <c r="I24" s="6" t="str">
        <f t="shared" si="1"/>
        <v>ΟΚ</v>
      </c>
      <c r="J24" s="6"/>
      <c r="K24" s="4"/>
      <c r="L24" s="4">
        <f t="shared" si="2"/>
        <v>0</v>
      </c>
      <c r="M24" s="4"/>
      <c r="N24" s="4">
        <f t="shared" si="3"/>
        <v>0</v>
      </c>
      <c r="O24" s="4"/>
      <c r="P24" s="4">
        <f t="shared" si="4"/>
        <v>0</v>
      </c>
      <c r="Q24" s="4"/>
      <c r="R24" s="4">
        <f t="shared" si="5"/>
        <v>0</v>
      </c>
      <c r="S24" s="4" t="s">
        <v>5</v>
      </c>
      <c r="T24" s="4">
        <f t="shared" si="6"/>
        <v>100</v>
      </c>
      <c r="U24" s="4">
        <v>12</v>
      </c>
      <c r="V24" s="4">
        <f t="shared" si="7"/>
        <v>204</v>
      </c>
      <c r="W24" s="4"/>
      <c r="X24" s="8">
        <f t="shared" si="8"/>
        <v>0</v>
      </c>
      <c r="Y24" s="30">
        <f t="shared" si="9"/>
        <v>1209.3000000000002</v>
      </c>
      <c r="Z24" s="4"/>
    </row>
    <row r="25" spans="1:26" x14ac:dyDescent="0.55000000000000004">
      <c r="A25" s="4">
        <v>22</v>
      </c>
      <c r="B25" s="20" t="s">
        <v>41</v>
      </c>
      <c r="C25" s="20" t="s">
        <v>106</v>
      </c>
      <c r="D25" s="29" t="s">
        <v>42</v>
      </c>
      <c r="E25" s="29" t="s">
        <v>43</v>
      </c>
      <c r="F25" s="3" t="s">
        <v>5</v>
      </c>
      <c r="G25" s="3">
        <v>9.5</v>
      </c>
      <c r="H25" s="3">
        <f t="shared" si="0"/>
        <v>1045</v>
      </c>
      <c r="I25" s="6" t="str">
        <f t="shared" si="1"/>
        <v>ΟΚ</v>
      </c>
      <c r="J25" s="6"/>
      <c r="K25" s="4"/>
      <c r="L25" s="4">
        <f t="shared" si="2"/>
        <v>0</v>
      </c>
      <c r="M25" s="4"/>
      <c r="N25" s="4">
        <f t="shared" si="3"/>
        <v>0</v>
      </c>
      <c r="O25" s="4"/>
      <c r="P25" s="4">
        <f t="shared" si="4"/>
        <v>0</v>
      </c>
      <c r="Q25" s="4"/>
      <c r="R25" s="4">
        <f t="shared" si="5"/>
        <v>0</v>
      </c>
      <c r="S25" s="4" t="s">
        <v>5</v>
      </c>
      <c r="T25" s="4">
        <f t="shared" si="6"/>
        <v>100</v>
      </c>
      <c r="U25" s="4"/>
      <c r="V25" s="4">
        <f t="shared" si="7"/>
        <v>0</v>
      </c>
      <c r="W25" s="4"/>
      <c r="X25" s="8">
        <f t="shared" si="8"/>
        <v>0</v>
      </c>
      <c r="Y25" s="30">
        <f t="shared" si="9"/>
        <v>1145</v>
      </c>
      <c r="Z25" s="4"/>
    </row>
    <row r="26" spans="1:26" x14ac:dyDescent="0.55000000000000004">
      <c r="A26" s="4">
        <v>23</v>
      </c>
      <c r="B26" s="20" t="s">
        <v>56</v>
      </c>
      <c r="C26" s="20" t="s">
        <v>112</v>
      </c>
      <c r="D26" s="29" t="s">
        <v>57</v>
      </c>
      <c r="E26" s="29" t="s">
        <v>58</v>
      </c>
      <c r="F26" s="3" t="s">
        <v>5</v>
      </c>
      <c r="G26" s="3">
        <v>8.09</v>
      </c>
      <c r="H26" s="3">
        <f t="shared" si="0"/>
        <v>889.9</v>
      </c>
      <c r="I26" s="6" t="str">
        <f t="shared" si="1"/>
        <v>ΟΚ</v>
      </c>
      <c r="J26" s="6"/>
      <c r="K26" s="4"/>
      <c r="L26" s="4">
        <f t="shared" si="2"/>
        <v>0</v>
      </c>
      <c r="M26" s="4"/>
      <c r="N26" s="4">
        <f t="shared" si="3"/>
        <v>0</v>
      </c>
      <c r="O26" s="4"/>
      <c r="P26" s="4">
        <f t="shared" si="4"/>
        <v>0</v>
      </c>
      <c r="Q26" s="4"/>
      <c r="R26" s="4">
        <f t="shared" si="5"/>
        <v>0</v>
      </c>
      <c r="S26" s="4"/>
      <c r="T26" s="4">
        <f t="shared" si="6"/>
        <v>0</v>
      </c>
      <c r="U26" s="4">
        <v>14</v>
      </c>
      <c r="V26" s="4">
        <f t="shared" si="7"/>
        <v>238</v>
      </c>
      <c r="W26" s="4"/>
      <c r="X26" s="8">
        <f t="shared" si="8"/>
        <v>0</v>
      </c>
      <c r="Y26" s="30">
        <f t="shared" si="9"/>
        <v>1127.9000000000001</v>
      </c>
      <c r="Z26" s="4"/>
    </row>
    <row r="27" spans="1:26" x14ac:dyDescent="0.55000000000000004">
      <c r="A27" s="4">
        <v>24</v>
      </c>
      <c r="B27" s="36" t="s">
        <v>39</v>
      </c>
      <c r="C27" s="36" t="s">
        <v>108</v>
      </c>
      <c r="D27" s="37" t="s">
        <v>40</v>
      </c>
      <c r="E27" s="37" t="s">
        <v>29</v>
      </c>
      <c r="F27" s="38" t="s">
        <v>5</v>
      </c>
      <c r="G27" s="38">
        <v>6</v>
      </c>
      <c r="H27" s="38">
        <f t="shared" si="0"/>
        <v>660</v>
      </c>
      <c r="I27" s="39" t="str">
        <f t="shared" si="1"/>
        <v>ΟΚ</v>
      </c>
      <c r="J27" s="39"/>
      <c r="K27" s="40"/>
      <c r="L27" s="40">
        <f t="shared" si="2"/>
        <v>0</v>
      </c>
      <c r="M27" s="40"/>
      <c r="N27" s="40">
        <f t="shared" si="3"/>
        <v>0</v>
      </c>
      <c r="O27" s="40"/>
      <c r="P27" s="40">
        <f t="shared" si="4"/>
        <v>0</v>
      </c>
      <c r="Q27" s="40" t="s">
        <v>5</v>
      </c>
      <c r="R27" s="40">
        <f t="shared" si="5"/>
        <v>150</v>
      </c>
      <c r="S27" s="40" t="s">
        <v>5</v>
      </c>
      <c r="T27" s="40">
        <f t="shared" si="6"/>
        <v>100</v>
      </c>
      <c r="U27" s="40"/>
      <c r="V27" s="40">
        <f t="shared" si="7"/>
        <v>0</v>
      </c>
      <c r="W27" s="40">
        <v>28</v>
      </c>
      <c r="X27" s="41">
        <f t="shared" si="8"/>
        <v>196</v>
      </c>
      <c r="Y27" s="42">
        <f t="shared" si="9"/>
        <v>1106</v>
      </c>
      <c r="Z27" s="40"/>
    </row>
    <row r="28" spans="1:26" x14ac:dyDescent="0.55000000000000004">
      <c r="A28" s="4">
        <v>25</v>
      </c>
      <c r="B28" s="20" t="s">
        <v>96</v>
      </c>
      <c r="C28" s="20" t="s">
        <v>129</v>
      </c>
      <c r="D28" s="29" t="s">
        <v>97</v>
      </c>
      <c r="E28" s="29" t="s">
        <v>98</v>
      </c>
      <c r="F28" s="3" t="s">
        <v>5</v>
      </c>
      <c r="G28" s="3">
        <v>6</v>
      </c>
      <c r="H28" s="3">
        <f t="shared" si="0"/>
        <v>660</v>
      </c>
      <c r="I28" s="6" t="str">
        <f t="shared" si="1"/>
        <v>ΟΚ</v>
      </c>
      <c r="J28" s="6"/>
      <c r="K28" s="4"/>
      <c r="L28" s="4">
        <f t="shared" si="2"/>
        <v>0</v>
      </c>
      <c r="M28" s="4"/>
      <c r="N28" s="4">
        <f t="shared" si="3"/>
        <v>0</v>
      </c>
      <c r="O28" s="4" t="s">
        <v>3</v>
      </c>
      <c r="P28" s="4">
        <f t="shared" si="4"/>
        <v>30</v>
      </c>
      <c r="Q28" s="4" t="s">
        <v>5</v>
      </c>
      <c r="R28" s="4">
        <f t="shared" si="5"/>
        <v>150</v>
      </c>
      <c r="S28" s="4" t="s">
        <v>5</v>
      </c>
      <c r="T28" s="4">
        <f t="shared" si="6"/>
        <v>100</v>
      </c>
      <c r="U28" s="4"/>
      <c r="V28" s="4">
        <f t="shared" si="7"/>
        <v>0</v>
      </c>
      <c r="W28" s="4">
        <v>23</v>
      </c>
      <c r="X28" s="8">
        <f t="shared" si="8"/>
        <v>161</v>
      </c>
      <c r="Y28" s="30">
        <f t="shared" si="9"/>
        <v>1101</v>
      </c>
      <c r="Z28" s="4"/>
    </row>
    <row r="29" spans="1:26" x14ac:dyDescent="0.55000000000000004">
      <c r="A29" s="4">
        <v>26</v>
      </c>
      <c r="B29" s="20" t="s">
        <v>72</v>
      </c>
      <c r="C29" s="20" t="s">
        <v>117</v>
      </c>
      <c r="D29" s="29" t="s">
        <v>73</v>
      </c>
      <c r="E29" s="29" t="s">
        <v>35</v>
      </c>
      <c r="F29" s="3" t="s">
        <v>5</v>
      </c>
      <c r="G29" s="3">
        <v>8.18</v>
      </c>
      <c r="H29" s="3">
        <f t="shared" si="0"/>
        <v>899.8</v>
      </c>
      <c r="I29" s="6" t="str">
        <f t="shared" si="1"/>
        <v>ΟΚ</v>
      </c>
      <c r="J29" s="6"/>
      <c r="K29" s="4"/>
      <c r="L29" s="4">
        <f t="shared" si="2"/>
        <v>0</v>
      </c>
      <c r="M29" s="4"/>
      <c r="N29" s="4">
        <f t="shared" si="3"/>
        <v>0</v>
      </c>
      <c r="O29" s="4"/>
      <c r="P29" s="4">
        <f t="shared" si="4"/>
        <v>0</v>
      </c>
      <c r="Q29" s="4"/>
      <c r="R29" s="4">
        <f t="shared" si="5"/>
        <v>0</v>
      </c>
      <c r="S29" s="4"/>
      <c r="T29" s="4">
        <f t="shared" si="6"/>
        <v>0</v>
      </c>
      <c r="U29" s="4"/>
      <c r="V29" s="4">
        <f t="shared" si="7"/>
        <v>0</v>
      </c>
      <c r="W29" s="4"/>
      <c r="X29" s="8">
        <f t="shared" si="8"/>
        <v>0</v>
      </c>
      <c r="Y29" s="30">
        <f t="shared" si="9"/>
        <v>899.8</v>
      </c>
      <c r="Z29" s="4"/>
    </row>
    <row r="30" spans="1:26" x14ac:dyDescent="0.55000000000000004">
      <c r="A30" s="4">
        <v>27</v>
      </c>
      <c r="B30" s="20" t="s">
        <v>84</v>
      </c>
      <c r="C30" s="20" t="s">
        <v>125</v>
      </c>
      <c r="D30" s="29" t="s">
        <v>85</v>
      </c>
      <c r="E30" s="29" t="s">
        <v>86</v>
      </c>
      <c r="F30" s="3" t="s">
        <v>5</v>
      </c>
      <c r="G30" s="3">
        <v>7.45</v>
      </c>
      <c r="H30" s="3">
        <f t="shared" si="0"/>
        <v>819.5</v>
      </c>
      <c r="I30" s="6" t="str">
        <f t="shared" si="1"/>
        <v>ΟΚ</v>
      </c>
      <c r="J30" s="6"/>
      <c r="K30" s="4"/>
      <c r="L30" s="4">
        <f t="shared" si="2"/>
        <v>0</v>
      </c>
      <c r="M30" s="4"/>
      <c r="N30" s="4">
        <f t="shared" si="3"/>
        <v>0</v>
      </c>
      <c r="O30" s="4" t="s">
        <v>3</v>
      </c>
      <c r="P30" s="4">
        <f t="shared" si="4"/>
        <v>30</v>
      </c>
      <c r="Q30" s="4"/>
      <c r="R30" s="4">
        <f t="shared" si="5"/>
        <v>0</v>
      </c>
      <c r="S30" s="4"/>
      <c r="T30" s="4">
        <f t="shared" si="6"/>
        <v>0</v>
      </c>
      <c r="U30" s="4"/>
      <c r="V30" s="4">
        <f t="shared" si="7"/>
        <v>0</v>
      </c>
      <c r="W30" s="4"/>
      <c r="X30" s="8">
        <f t="shared" si="8"/>
        <v>0</v>
      </c>
      <c r="Y30" s="30">
        <f t="shared" si="9"/>
        <v>849.5</v>
      </c>
      <c r="Z30" s="4"/>
    </row>
  </sheetData>
  <sheetProtection algorithmName="SHA-512" hashValue="s5OwC4tivfv1mUSBaF89u0kAjcX4aW9bzJ+UqxGC8Yy1pVY0+BoWYdr1DbyDw/lIdP9DfW93sAjundkmKQLgpA==" saltValue="vBZ52F/7GKy45RaBFMfPhA==" spinCount="100000" sheet="1" objects="1" scenarios="1"/>
  <sortState ref="A6:Z30">
    <sortCondition descending="1" ref="Y6:Y30"/>
  </sortState>
  <mergeCells count="4">
    <mergeCell ref="F2:H2"/>
    <mergeCell ref="A2:E2"/>
    <mergeCell ref="K2:X2"/>
    <mergeCell ref="A1:E1"/>
  </mergeCells>
  <dataValidations count="5">
    <dataValidation type="whole" allowBlank="1" showInputMessage="1" showErrorMessage="1" errorTitle="ΠΡΟΣΟΧΗ!" error="ΑΠΟ 1 ΕΩΣ 84 ΜΗΝΕΣ" sqref="W4:W30" xr:uid="{00000000-0002-0000-0100-000000000000}">
      <formula1>1</formula1>
      <formula2>84</formula2>
    </dataValidation>
    <dataValidation type="list" allowBlank="1" showInputMessage="1" showErrorMessage="1" sqref="K4:K30 O4:O30 M4:M30" xr:uid="{00000000-0002-0000-0100-000001000000}">
      <formula1>$AJ$6:$AJ$7</formula1>
    </dataValidation>
    <dataValidation type="list" allowBlank="1" showInputMessage="1" showErrorMessage="1" sqref="S4:S30 J4:J30 Q4:Q30 F4:F30" xr:uid="{00000000-0002-0000-0100-000002000000}">
      <formula1>$AI$6:$AI$7</formula1>
    </dataValidation>
    <dataValidation type="whole" allowBlank="1" showInputMessage="1" showErrorMessage="1" errorTitle="ΠΡΟΣΟΧΗ!" error="ΑΠΟ 1 ΕΩΣ 24 ΜΗΝΕΣ" sqref="U4:U30" xr:uid="{00000000-0002-0000-0100-000003000000}">
      <formula1>1</formula1>
      <formula2>24</formula2>
    </dataValidation>
    <dataValidation type="decimal" allowBlank="1" showInputMessage="1" showErrorMessage="1" sqref="G4:G30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0"/>
  <sheetViews>
    <sheetView topLeftCell="A13" workbookViewId="0">
      <pane xSplit="4" topLeftCell="I1" activePane="topRight" state="frozen"/>
      <selection pane="topRight" activeCell="A32" sqref="A1:XFD1048576"/>
    </sheetView>
  </sheetViews>
  <sheetFormatPr defaultColWidth="9.15625" defaultRowHeight="14.4" x14ac:dyDescent="0.55000000000000004"/>
  <cols>
    <col min="1" max="1" width="4.83984375" style="9" customWidth="1"/>
    <col min="2" max="3" width="17.26171875" style="9" customWidth="1"/>
    <col min="4" max="4" width="25.15625" style="9" customWidth="1"/>
    <col min="5" max="5" width="25.26171875" style="9" customWidth="1"/>
    <col min="6" max="7" width="9.68359375" style="9" customWidth="1"/>
    <col min="8" max="8" width="7.26171875" style="9" customWidth="1"/>
    <col min="9" max="9" width="15" style="9" customWidth="1"/>
    <col min="10" max="10" width="14" style="9" customWidth="1"/>
    <col min="11" max="11" width="10.41796875" style="9" customWidth="1"/>
    <col min="12" max="12" width="7.26171875" style="9" customWidth="1"/>
    <col min="13" max="13" width="10.15625" style="9" customWidth="1"/>
    <col min="14" max="14" width="7.26171875" style="9" customWidth="1"/>
    <col min="15" max="15" width="11.41796875" style="9" bestFit="1" customWidth="1"/>
    <col min="16" max="16" width="7.26171875" style="9" customWidth="1"/>
    <col min="17" max="17" width="10.83984375" style="9" customWidth="1"/>
    <col min="18" max="18" width="7.26171875" style="9" customWidth="1"/>
    <col min="19" max="19" width="11" style="9" customWidth="1"/>
    <col min="20" max="20" width="7.26171875" style="9" customWidth="1"/>
    <col min="21" max="21" width="16.83984375" style="9" customWidth="1"/>
    <col min="22" max="22" width="7.26171875" style="9" customWidth="1"/>
    <col min="23" max="23" width="13.83984375" style="9" customWidth="1"/>
    <col min="24" max="24" width="7.83984375" style="9" customWidth="1"/>
    <col min="25" max="25" width="9.578125" style="9" customWidth="1"/>
    <col min="26" max="26" width="21.68359375" style="9" customWidth="1"/>
    <col min="27" max="34" width="9.15625" style="9"/>
    <col min="35" max="36" width="9.15625" style="9" hidden="1" customWidth="1"/>
    <col min="37" max="16384" width="9.15625" style="9"/>
  </cols>
  <sheetData>
    <row r="1" spans="1:36" ht="56.25" customHeight="1" x14ac:dyDescent="0.55000000000000004">
      <c r="A1" s="32" t="s">
        <v>135</v>
      </c>
      <c r="B1" s="33"/>
      <c r="C1" s="33"/>
      <c r="D1" s="33"/>
      <c r="E1" s="33"/>
      <c r="F1" s="3"/>
      <c r="G1" s="3"/>
      <c r="H1" s="3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8"/>
      <c r="Y1" s="3"/>
      <c r="Z1" s="4"/>
    </row>
    <row r="2" spans="1:36" s="19" customFormat="1" ht="15.6" x14ac:dyDescent="0.6">
      <c r="A2" s="12" t="s">
        <v>7</v>
      </c>
      <c r="B2" s="13"/>
      <c r="C2" s="13"/>
      <c r="D2" s="13"/>
      <c r="E2" s="13"/>
      <c r="F2" s="14" t="s">
        <v>0</v>
      </c>
      <c r="G2" s="14"/>
      <c r="H2" s="14"/>
      <c r="I2" s="15"/>
      <c r="J2" s="15"/>
      <c r="K2" s="13" t="s">
        <v>22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6"/>
      <c r="Y2" s="17" t="s">
        <v>10</v>
      </c>
      <c r="Z2" s="18"/>
    </row>
    <row r="3" spans="1:36" s="28" customFormat="1" ht="94.5" customHeight="1" x14ac:dyDescent="0.55000000000000004">
      <c r="A3" s="20" t="s">
        <v>1</v>
      </c>
      <c r="B3" s="20" t="s">
        <v>23</v>
      </c>
      <c r="C3" s="21" t="s">
        <v>100</v>
      </c>
      <c r="D3" s="21" t="s">
        <v>8</v>
      </c>
      <c r="E3" s="21" t="s">
        <v>9</v>
      </c>
      <c r="F3" s="22" t="s">
        <v>14</v>
      </c>
      <c r="G3" s="22" t="s">
        <v>11</v>
      </c>
      <c r="H3" s="22" t="s">
        <v>4</v>
      </c>
      <c r="I3" s="23"/>
      <c r="J3" s="24" t="s">
        <v>12</v>
      </c>
      <c r="K3" s="20" t="s">
        <v>17</v>
      </c>
      <c r="L3" s="20" t="s">
        <v>4</v>
      </c>
      <c r="M3" s="20" t="s">
        <v>16</v>
      </c>
      <c r="N3" s="20" t="s">
        <v>4</v>
      </c>
      <c r="O3" s="20" t="s">
        <v>15</v>
      </c>
      <c r="P3" s="21" t="s">
        <v>4</v>
      </c>
      <c r="Q3" s="20" t="s">
        <v>18</v>
      </c>
      <c r="R3" s="20" t="s">
        <v>4</v>
      </c>
      <c r="S3" s="20" t="s">
        <v>19</v>
      </c>
      <c r="T3" s="20" t="s">
        <v>4</v>
      </c>
      <c r="U3" s="20" t="s">
        <v>20</v>
      </c>
      <c r="V3" s="20" t="s">
        <v>4</v>
      </c>
      <c r="W3" s="20" t="s">
        <v>21</v>
      </c>
      <c r="X3" s="25" t="s">
        <v>4</v>
      </c>
      <c r="Y3" s="26"/>
      <c r="Z3" s="27" t="s">
        <v>99</v>
      </c>
    </row>
    <row r="4" spans="1:36" x14ac:dyDescent="0.55000000000000004">
      <c r="A4" s="4">
        <v>1</v>
      </c>
      <c r="B4" s="20" t="s">
        <v>74</v>
      </c>
      <c r="C4" s="20" t="s">
        <v>120</v>
      </c>
      <c r="D4" s="29" t="s">
        <v>75</v>
      </c>
      <c r="E4" s="29" t="s">
        <v>63</v>
      </c>
      <c r="F4" s="3" t="s">
        <v>5</v>
      </c>
      <c r="G4" s="3">
        <v>8.5</v>
      </c>
      <c r="H4" s="3">
        <f t="shared" ref="H4:H30" si="0">G4*110</f>
        <v>935</v>
      </c>
      <c r="I4" s="6" t="str">
        <f t="shared" ref="I4:I30" si="1">IF(F4="ΝΑΙ","ΟΚ","ΑΠΟΡΡΙΠΤΕΤΑΙ")</f>
        <v>ΟΚ</v>
      </c>
      <c r="J4" s="6" t="s">
        <v>5</v>
      </c>
      <c r="K4" s="4"/>
      <c r="L4" s="4">
        <f t="shared" ref="L4:L30" si="2">IF(K4="ΑΡΙΣΤΗ",70,IF(K4="ΠΟΛΥ ΚΑΛΗ",50,IF(K4="ΚΑΛΗ",30,)))</f>
        <v>0</v>
      </c>
      <c r="M4" s="4"/>
      <c r="N4" s="4">
        <f t="shared" ref="N4:N30" si="3">IF(M4="ΑΡΙΣΤΗ",70,IF(M4="ΠΟΛΥ ΚΑΛΗ",50,IF(M4="ΚΑΛΗ",30,)))</f>
        <v>0</v>
      </c>
      <c r="O4" s="4" t="s">
        <v>3</v>
      </c>
      <c r="P4" s="4">
        <f t="shared" ref="P4:P30" si="4">IF(O4="ΑΡΙΣΤΗ",70,IF(O4="ΠΟΛΥ ΚΑΛΗ",50,IF(O4="ΚΑΛΗ",30,)))</f>
        <v>30</v>
      </c>
      <c r="Q4" s="4"/>
      <c r="R4" s="4">
        <f t="shared" ref="R4:R30" si="5">IF(Q4="ΝΑΙ",150,0)</f>
        <v>0</v>
      </c>
      <c r="S4" s="4" t="s">
        <v>5</v>
      </c>
      <c r="T4" s="4">
        <f t="shared" ref="T4:T30" si="6">IF(S4="ΝΑΙ",100,0)</f>
        <v>100</v>
      </c>
      <c r="U4" s="4">
        <v>24</v>
      </c>
      <c r="V4" s="4">
        <f t="shared" ref="V4:V30" si="7">U4*17</f>
        <v>408</v>
      </c>
      <c r="W4" s="4"/>
      <c r="X4" s="8">
        <f t="shared" ref="X4:X30" si="8">W4*7</f>
        <v>0</v>
      </c>
      <c r="Y4" s="30">
        <f t="shared" ref="Y4:Y30" si="9">H4+R4+L4+N4+P4+T4+V4+X4</f>
        <v>1473</v>
      </c>
      <c r="Z4" s="4" t="s">
        <v>12</v>
      </c>
      <c r="AJ4" s="9" t="s">
        <v>3</v>
      </c>
    </row>
    <row r="5" spans="1:36" x14ac:dyDescent="0.55000000000000004">
      <c r="A5" s="4">
        <v>2</v>
      </c>
      <c r="B5" s="20" t="s">
        <v>27</v>
      </c>
      <c r="C5" s="20" t="s">
        <v>102</v>
      </c>
      <c r="D5" s="29" t="s">
        <v>28</v>
      </c>
      <c r="E5" s="29" t="s">
        <v>29</v>
      </c>
      <c r="F5" s="3" t="s">
        <v>5</v>
      </c>
      <c r="G5" s="3">
        <v>6</v>
      </c>
      <c r="H5" s="3">
        <f t="shared" si="0"/>
        <v>660</v>
      </c>
      <c r="I5" s="6" t="str">
        <f t="shared" si="1"/>
        <v>ΟΚ</v>
      </c>
      <c r="J5" s="6" t="s">
        <v>5</v>
      </c>
      <c r="K5" s="4"/>
      <c r="L5" s="4">
        <f t="shared" si="2"/>
        <v>0</v>
      </c>
      <c r="M5" s="4"/>
      <c r="N5" s="4">
        <f t="shared" si="3"/>
        <v>0</v>
      </c>
      <c r="O5" s="4"/>
      <c r="P5" s="4">
        <f t="shared" si="4"/>
        <v>0</v>
      </c>
      <c r="Q5" s="4"/>
      <c r="R5" s="4">
        <f t="shared" si="5"/>
        <v>0</v>
      </c>
      <c r="S5" s="4"/>
      <c r="T5" s="4">
        <f t="shared" si="6"/>
        <v>0</v>
      </c>
      <c r="U5" s="4">
        <v>24</v>
      </c>
      <c r="V5" s="4">
        <f t="shared" si="7"/>
        <v>408</v>
      </c>
      <c r="W5" s="4"/>
      <c r="X5" s="8">
        <f t="shared" si="8"/>
        <v>0</v>
      </c>
      <c r="Y5" s="30">
        <f t="shared" si="9"/>
        <v>1068</v>
      </c>
      <c r="Z5" s="4" t="s">
        <v>12</v>
      </c>
    </row>
    <row r="6" spans="1:36" x14ac:dyDescent="0.55000000000000004">
      <c r="A6" s="4">
        <v>3</v>
      </c>
      <c r="B6" s="20" t="s">
        <v>44</v>
      </c>
      <c r="C6" s="20" t="s">
        <v>107</v>
      </c>
      <c r="D6" s="29" t="s">
        <v>45</v>
      </c>
      <c r="E6" s="29" t="s">
        <v>38</v>
      </c>
      <c r="F6" s="3" t="s">
        <v>5</v>
      </c>
      <c r="G6" s="3">
        <v>10</v>
      </c>
      <c r="H6" s="3">
        <f t="shared" si="0"/>
        <v>1100</v>
      </c>
      <c r="I6" s="6" t="str">
        <f t="shared" si="1"/>
        <v>ΟΚ</v>
      </c>
      <c r="J6" s="6"/>
      <c r="K6" s="4" t="s">
        <v>3</v>
      </c>
      <c r="L6" s="4">
        <f t="shared" si="2"/>
        <v>30</v>
      </c>
      <c r="M6" s="4"/>
      <c r="N6" s="4">
        <f t="shared" si="3"/>
        <v>0</v>
      </c>
      <c r="O6" s="4"/>
      <c r="P6" s="4">
        <f t="shared" si="4"/>
        <v>0</v>
      </c>
      <c r="Q6" s="4" t="s">
        <v>5</v>
      </c>
      <c r="R6" s="4">
        <f t="shared" si="5"/>
        <v>150</v>
      </c>
      <c r="S6" s="4" t="s">
        <v>5</v>
      </c>
      <c r="T6" s="4">
        <f t="shared" si="6"/>
        <v>100</v>
      </c>
      <c r="U6" s="4">
        <v>24</v>
      </c>
      <c r="V6" s="4">
        <f t="shared" si="7"/>
        <v>408</v>
      </c>
      <c r="W6" s="4"/>
      <c r="X6" s="8">
        <f t="shared" si="8"/>
        <v>0</v>
      </c>
      <c r="Y6" s="30">
        <f t="shared" si="9"/>
        <v>1788</v>
      </c>
      <c r="Z6" s="4"/>
      <c r="AI6" s="9" t="s">
        <v>5</v>
      </c>
      <c r="AJ6" s="9" t="s">
        <v>2</v>
      </c>
    </row>
    <row r="7" spans="1:36" x14ac:dyDescent="0.55000000000000004">
      <c r="A7" s="4">
        <v>4</v>
      </c>
      <c r="B7" s="20" t="s">
        <v>64</v>
      </c>
      <c r="C7" s="20" t="s">
        <v>116</v>
      </c>
      <c r="D7" s="29" t="s">
        <v>65</v>
      </c>
      <c r="E7" s="29" t="s">
        <v>66</v>
      </c>
      <c r="F7" s="3" t="s">
        <v>5</v>
      </c>
      <c r="G7" s="3">
        <v>8.5</v>
      </c>
      <c r="H7" s="3">
        <f t="shared" si="0"/>
        <v>935</v>
      </c>
      <c r="I7" s="6" t="str">
        <f t="shared" si="1"/>
        <v>ΟΚ</v>
      </c>
      <c r="J7" s="6"/>
      <c r="K7" s="4"/>
      <c r="L7" s="4">
        <f t="shared" si="2"/>
        <v>0</v>
      </c>
      <c r="M7" s="4"/>
      <c r="N7" s="4">
        <f t="shared" si="3"/>
        <v>0</v>
      </c>
      <c r="O7" s="4" t="s">
        <v>3</v>
      </c>
      <c r="P7" s="4">
        <f t="shared" si="4"/>
        <v>30</v>
      </c>
      <c r="Q7" s="4"/>
      <c r="R7" s="4">
        <f t="shared" si="5"/>
        <v>0</v>
      </c>
      <c r="S7" s="4" t="s">
        <v>5</v>
      </c>
      <c r="T7" s="4">
        <f t="shared" si="6"/>
        <v>100</v>
      </c>
      <c r="U7" s="4">
        <v>24</v>
      </c>
      <c r="V7" s="4">
        <f t="shared" si="7"/>
        <v>408</v>
      </c>
      <c r="W7" s="4"/>
      <c r="X7" s="8">
        <f t="shared" si="8"/>
        <v>0</v>
      </c>
      <c r="Y7" s="30">
        <f t="shared" si="9"/>
        <v>1473</v>
      </c>
      <c r="Z7" s="4"/>
      <c r="AI7" s="9" t="s">
        <v>13</v>
      </c>
      <c r="AJ7" s="9" t="s">
        <v>6</v>
      </c>
    </row>
    <row r="8" spans="1:36" x14ac:dyDescent="0.55000000000000004">
      <c r="A8" s="4">
        <v>5</v>
      </c>
      <c r="B8" s="20" t="s">
        <v>87</v>
      </c>
      <c r="C8" s="20" t="s">
        <v>126</v>
      </c>
      <c r="D8" s="29" t="s">
        <v>88</v>
      </c>
      <c r="E8" s="29" t="s">
        <v>89</v>
      </c>
      <c r="F8" s="3" t="s">
        <v>5</v>
      </c>
      <c r="G8" s="3">
        <v>9.5</v>
      </c>
      <c r="H8" s="3">
        <f t="shared" si="0"/>
        <v>1045</v>
      </c>
      <c r="I8" s="6" t="str">
        <f t="shared" si="1"/>
        <v>ΟΚ</v>
      </c>
      <c r="J8" s="6"/>
      <c r="K8" s="4"/>
      <c r="L8" s="4">
        <f t="shared" si="2"/>
        <v>0</v>
      </c>
      <c r="M8" s="4"/>
      <c r="N8" s="4">
        <f t="shared" si="3"/>
        <v>0</v>
      </c>
      <c r="O8" s="4" t="s">
        <v>6</v>
      </c>
      <c r="P8" s="4">
        <f t="shared" si="4"/>
        <v>50</v>
      </c>
      <c r="Q8" s="4"/>
      <c r="R8" s="4">
        <f t="shared" si="5"/>
        <v>0</v>
      </c>
      <c r="S8" s="4" t="s">
        <v>5</v>
      </c>
      <c r="T8" s="4">
        <f t="shared" si="6"/>
        <v>100</v>
      </c>
      <c r="U8" s="4">
        <v>16</v>
      </c>
      <c r="V8" s="4">
        <f t="shared" si="7"/>
        <v>272</v>
      </c>
      <c r="W8" s="4"/>
      <c r="X8" s="8">
        <f t="shared" si="8"/>
        <v>0</v>
      </c>
      <c r="Y8" s="30">
        <f t="shared" si="9"/>
        <v>1467</v>
      </c>
      <c r="Z8" s="4"/>
    </row>
    <row r="9" spans="1:36" x14ac:dyDescent="0.55000000000000004">
      <c r="A9" s="4">
        <v>6</v>
      </c>
      <c r="B9" s="20" t="s">
        <v>76</v>
      </c>
      <c r="C9" s="20" t="s">
        <v>123</v>
      </c>
      <c r="D9" s="29" t="s">
        <v>77</v>
      </c>
      <c r="E9" s="29" t="s">
        <v>35</v>
      </c>
      <c r="F9" s="3" t="s">
        <v>5</v>
      </c>
      <c r="G9" s="3">
        <v>7</v>
      </c>
      <c r="H9" s="3">
        <f t="shared" si="0"/>
        <v>770</v>
      </c>
      <c r="I9" s="6" t="str">
        <f t="shared" si="1"/>
        <v>ΟΚ</v>
      </c>
      <c r="J9" s="6"/>
      <c r="K9" s="4"/>
      <c r="L9" s="4">
        <f t="shared" si="2"/>
        <v>0</v>
      </c>
      <c r="M9" s="4"/>
      <c r="N9" s="4">
        <f t="shared" si="3"/>
        <v>0</v>
      </c>
      <c r="O9" s="4"/>
      <c r="P9" s="4">
        <f t="shared" si="4"/>
        <v>0</v>
      </c>
      <c r="Q9" s="4" t="s">
        <v>5</v>
      </c>
      <c r="R9" s="4">
        <f t="shared" si="5"/>
        <v>150</v>
      </c>
      <c r="S9" s="4" t="s">
        <v>5</v>
      </c>
      <c r="T9" s="4">
        <f t="shared" si="6"/>
        <v>100</v>
      </c>
      <c r="U9" s="4">
        <v>22</v>
      </c>
      <c r="V9" s="4">
        <f t="shared" si="7"/>
        <v>374</v>
      </c>
      <c r="W9" s="4"/>
      <c r="X9" s="8">
        <f t="shared" si="8"/>
        <v>0</v>
      </c>
      <c r="Y9" s="30">
        <f t="shared" si="9"/>
        <v>1394</v>
      </c>
      <c r="Z9" s="4"/>
    </row>
    <row r="10" spans="1:36" s="35" customFormat="1" x14ac:dyDescent="0.55000000000000004">
      <c r="A10" s="4">
        <v>7</v>
      </c>
      <c r="B10" s="20" t="s">
        <v>67</v>
      </c>
      <c r="C10" s="20" t="s">
        <v>121</v>
      </c>
      <c r="D10" s="29" t="s">
        <v>68</v>
      </c>
      <c r="E10" s="29" t="s">
        <v>69</v>
      </c>
      <c r="F10" s="3" t="s">
        <v>5</v>
      </c>
      <c r="G10" s="3">
        <v>9.5</v>
      </c>
      <c r="H10" s="3">
        <f t="shared" si="0"/>
        <v>1045</v>
      </c>
      <c r="I10" s="6" t="str">
        <f t="shared" si="1"/>
        <v>ΟΚ</v>
      </c>
      <c r="J10" s="6"/>
      <c r="K10" s="4"/>
      <c r="L10" s="4">
        <f t="shared" si="2"/>
        <v>0</v>
      </c>
      <c r="M10" s="4"/>
      <c r="N10" s="4">
        <f t="shared" si="3"/>
        <v>0</v>
      </c>
      <c r="O10" s="4"/>
      <c r="P10" s="4">
        <f t="shared" si="4"/>
        <v>0</v>
      </c>
      <c r="Q10" s="4"/>
      <c r="R10" s="4">
        <f t="shared" si="5"/>
        <v>0</v>
      </c>
      <c r="S10" s="4" t="s">
        <v>5</v>
      </c>
      <c r="T10" s="4">
        <f t="shared" si="6"/>
        <v>100</v>
      </c>
      <c r="U10" s="4">
        <v>11</v>
      </c>
      <c r="V10" s="4">
        <f t="shared" si="7"/>
        <v>187</v>
      </c>
      <c r="W10" s="4"/>
      <c r="X10" s="8">
        <f t="shared" si="8"/>
        <v>0</v>
      </c>
      <c r="Y10" s="30">
        <f t="shared" si="9"/>
        <v>1332</v>
      </c>
      <c r="Z10" s="4"/>
    </row>
    <row r="11" spans="1:36" x14ac:dyDescent="0.55000000000000004">
      <c r="A11" s="4">
        <v>8</v>
      </c>
      <c r="B11" s="20" t="s">
        <v>81</v>
      </c>
      <c r="C11" s="20" t="s">
        <v>124</v>
      </c>
      <c r="D11" s="29" t="s">
        <v>82</v>
      </c>
      <c r="E11" s="29" t="s">
        <v>83</v>
      </c>
      <c r="F11" s="3" t="s">
        <v>5</v>
      </c>
      <c r="G11" s="3">
        <v>10</v>
      </c>
      <c r="H11" s="3">
        <f t="shared" si="0"/>
        <v>1100</v>
      </c>
      <c r="I11" s="6" t="str">
        <f t="shared" si="1"/>
        <v>ΟΚ</v>
      </c>
      <c r="J11" s="6"/>
      <c r="K11" s="4"/>
      <c r="L11" s="4">
        <f t="shared" si="2"/>
        <v>0</v>
      </c>
      <c r="M11" s="4"/>
      <c r="N11" s="4">
        <f t="shared" si="3"/>
        <v>0</v>
      </c>
      <c r="O11" s="4" t="s">
        <v>3</v>
      </c>
      <c r="P11" s="4">
        <f t="shared" si="4"/>
        <v>30</v>
      </c>
      <c r="Q11" s="4"/>
      <c r="R11" s="4">
        <f t="shared" si="5"/>
        <v>0</v>
      </c>
      <c r="S11" s="4" t="s">
        <v>5</v>
      </c>
      <c r="T11" s="4">
        <f t="shared" si="6"/>
        <v>100</v>
      </c>
      <c r="U11" s="4">
        <v>4</v>
      </c>
      <c r="V11" s="4">
        <f t="shared" si="7"/>
        <v>68</v>
      </c>
      <c r="W11" s="4"/>
      <c r="X11" s="8">
        <f t="shared" si="8"/>
        <v>0</v>
      </c>
      <c r="Y11" s="30">
        <f t="shared" si="9"/>
        <v>1298</v>
      </c>
      <c r="Z11" s="4"/>
    </row>
    <row r="12" spans="1:36" x14ac:dyDescent="0.55000000000000004">
      <c r="A12" s="4">
        <v>9</v>
      </c>
      <c r="B12" s="20" t="s">
        <v>46</v>
      </c>
      <c r="C12" s="20" t="s">
        <v>109</v>
      </c>
      <c r="D12" s="29" t="s">
        <v>47</v>
      </c>
      <c r="E12" s="29" t="s">
        <v>48</v>
      </c>
      <c r="F12" s="3" t="s">
        <v>5</v>
      </c>
      <c r="G12" s="3">
        <v>9.5</v>
      </c>
      <c r="H12" s="3">
        <f t="shared" si="0"/>
        <v>1045</v>
      </c>
      <c r="I12" s="6" t="str">
        <f t="shared" si="1"/>
        <v>ΟΚ</v>
      </c>
      <c r="J12" s="6"/>
      <c r="K12" s="4"/>
      <c r="L12" s="4">
        <f t="shared" si="2"/>
        <v>0</v>
      </c>
      <c r="M12" s="4"/>
      <c r="N12" s="4">
        <f t="shared" si="3"/>
        <v>0</v>
      </c>
      <c r="O12" s="4"/>
      <c r="P12" s="4">
        <f t="shared" si="4"/>
        <v>0</v>
      </c>
      <c r="Q12" s="4" t="s">
        <v>5</v>
      </c>
      <c r="R12" s="4">
        <f t="shared" si="5"/>
        <v>150</v>
      </c>
      <c r="S12" s="4" t="s">
        <v>5</v>
      </c>
      <c r="T12" s="4">
        <f t="shared" si="6"/>
        <v>100</v>
      </c>
      <c r="U12" s="4"/>
      <c r="V12" s="4">
        <f t="shared" si="7"/>
        <v>0</v>
      </c>
      <c r="W12" s="4"/>
      <c r="X12" s="8">
        <f t="shared" si="8"/>
        <v>0</v>
      </c>
      <c r="Y12" s="30">
        <f t="shared" si="9"/>
        <v>1295</v>
      </c>
      <c r="Z12" s="4"/>
    </row>
    <row r="13" spans="1:36" x14ac:dyDescent="0.55000000000000004">
      <c r="A13" s="4">
        <v>10</v>
      </c>
      <c r="B13" s="20" t="s">
        <v>78</v>
      </c>
      <c r="C13" s="20" t="s">
        <v>119</v>
      </c>
      <c r="D13" s="29" t="s">
        <v>79</v>
      </c>
      <c r="E13" s="29" t="s">
        <v>80</v>
      </c>
      <c r="F13" s="3" t="s">
        <v>5</v>
      </c>
      <c r="G13" s="3">
        <v>9.6</v>
      </c>
      <c r="H13" s="3">
        <f t="shared" si="0"/>
        <v>1056</v>
      </c>
      <c r="I13" s="6" t="str">
        <f t="shared" si="1"/>
        <v>ΟΚ</v>
      </c>
      <c r="J13" s="6"/>
      <c r="K13" s="4"/>
      <c r="L13" s="4">
        <f t="shared" si="2"/>
        <v>0</v>
      </c>
      <c r="M13" s="4"/>
      <c r="N13" s="4">
        <f t="shared" si="3"/>
        <v>0</v>
      </c>
      <c r="O13" s="4"/>
      <c r="P13" s="4">
        <f t="shared" si="4"/>
        <v>0</v>
      </c>
      <c r="Q13" s="4"/>
      <c r="R13" s="4">
        <f t="shared" si="5"/>
        <v>0</v>
      </c>
      <c r="S13" s="4" t="s">
        <v>5</v>
      </c>
      <c r="T13" s="4">
        <f t="shared" si="6"/>
        <v>100</v>
      </c>
      <c r="U13" s="4">
        <v>6</v>
      </c>
      <c r="V13" s="4">
        <f t="shared" si="7"/>
        <v>102</v>
      </c>
      <c r="W13" s="4"/>
      <c r="X13" s="8">
        <f t="shared" si="8"/>
        <v>0</v>
      </c>
      <c r="Y13" s="30">
        <f t="shared" si="9"/>
        <v>1258</v>
      </c>
      <c r="Z13" s="4"/>
    </row>
    <row r="14" spans="1:36" x14ac:dyDescent="0.55000000000000004">
      <c r="A14" s="4">
        <v>11</v>
      </c>
      <c r="B14" s="20" t="s">
        <v>49</v>
      </c>
      <c r="C14" s="20" t="s">
        <v>110</v>
      </c>
      <c r="D14" s="29" t="s">
        <v>50</v>
      </c>
      <c r="E14" s="29" t="s">
        <v>51</v>
      </c>
      <c r="F14" s="3" t="s">
        <v>5</v>
      </c>
      <c r="G14" s="3">
        <v>9.9499999999999993</v>
      </c>
      <c r="H14" s="3">
        <f t="shared" si="0"/>
        <v>1094.5</v>
      </c>
      <c r="I14" s="6" t="str">
        <f t="shared" si="1"/>
        <v>ΟΚ</v>
      </c>
      <c r="J14" s="6"/>
      <c r="K14" s="4"/>
      <c r="L14" s="4">
        <f t="shared" si="2"/>
        <v>0</v>
      </c>
      <c r="M14" s="4"/>
      <c r="N14" s="4">
        <f t="shared" si="3"/>
        <v>0</v>
      </c>
      <c r="O14" s="4"/>
      <c r="P14" s="4">
        <f t="shared" si="4"/>
        <v>0</v>
      </c>
      <c r="Q14" s="4" t="s">
        <v>5</v>
      </c>
      <c r="R14" s="4">
        <f t="shared" si="5"/>
        <v>150</v>
      </c>
      <c r="S14" s="4"/>
      <c r="T14" s="4">
        <f t="shared" si="6"/>
        <v>0</v>
      </c>
      <c r="U14" s="4"/>
      <c r="V14" s="4">
        <f t="shared" si="7"/>
        <v>0</v>
      </c>
      <c r="W14" s="4"/>
      <c r="X14" s="8">
        <f t="shared" si="8"/>
        <v>0</v>
      </c>
      <c r="Y14" s="30">
        <f t="shared" si="9"/>
        <v>1244.5</v>
      </c>
      <c r="Z14" s="4"/>
    </row>
    <row r="15" spans="1:36" x14ac:dyDescent="0.55000000000000004">
      <c r="A15" s="4">
        <v>12</v>
      </c>
      <c r="B15" s="20" t="s">
        <v>59</v>
      </c>
      <c r="C15" s="20" t="s">
        <v>113</v>
      </c>
      <c r="D15" s="29" t="s">
        <v>60</v>
      </c>
      <c r="E15" s="29" t="s">
        <v>61</v>
      </c>
      <c r="F15" s="3" t="s">
        <v>5</v>
      </c>
      <c r="G15" s="3">
        <v>9</v>
      </c>
      <c r="H15" s="3">
        <f t="shared" si="0"/>
        <v>990</v>
      </c>
      <c r="I15" s="6" t="str">
        <f t="shared" si="1"/>
        <v>ΟΚ</v>
      </c>
      <c r="J15" s="6"/>
      <c r="K15" s="4"/>
      <c r="L15" s="4">
        <f t="shared" si="2"/>
        <v>0</v>
      </c>
      <c r="M15" s="4"/>
      <c r="N15" s="4">
        <f t="shared" si="3"/>
        <v>0</v>
      </c>
      <c r="O15" s="4"/>
      <c r="P15" s="4">
        <f t="shared" si="4"/>
        <v>0</v>
      </c>
      <c r="Q15" s="4" t="s">
        <v>5</v>
      </c>
      <c r="R15" s="4">
        <f t="shared" si="5"/>
        <v>150</v>
      </c>
      <c r="S15" s="4"/>
      <c r="T15" s="4">
        <f t="shared" si="6"/>
        <v>0</v>
      </c>
      <c r="U15" s="4">
        <v>6</v>
      </c>
      <c r="V15" s="4">
        <f t="shared" si="7"/>
        <v>102</v>
      </c>
      <c r="W15" s="4"/>
      <c r="X15" s="8">
        <f t="shared" si="8"/>
        <v>0</v>
      </c>
      <c r="Y15" s="30">
        <f t="shared" si="9"/>
        <v>1242</v>
      </c>
      <c r="Z15" s="4"/>
    </row>
    <row r="16" spans="1:36" x14ac:dyDescent="0.55000000000000004">
      <c r="A16" s="4">
        <v>13</v>
      </c>
      <c r="B16" s="20" t="s">
        <v>53</v>
      </c>
      <c r="C16" s="20" t="s">
        <v>111</v>
      </c>
      <c r="D16" s="29" t="s">
        <v>54</v>
      </c>
      <c r="E16" s="29" t="s">
        <v>55</v>
      </c>
      <c r="F16" s="3" t="s">
        <v>5</v>
      </c>
      <c r="G16" s="3">
        <v>9.5</v>
      </c>
      <c r="H16" s="3">
        <f t="shared" si="0"/>
        <v>1045</v>
      </c>
      <c r="I16" s="6" t="str">
        <f t="shared" si="1"/>
        <v>ΟΚ</v>
      </c>
      <c r="J16" s="6"/>
      <c r="K16" s="4"/>
      <c r="L16" s="4">
        <f t="shared" si="2"/>
        <v>0</v>
      </c>
      <c r="M16" s="4"/>
      <c r="N16" s="4">
        <f t="shared" si="3"/>
        <v>0</v>
      </c>
      <c r="O16" s="4"/>
      <c r="P16" s="4">
        <f t="shared" si="4"/>
        <v>0</v>
      </c>
      <c r="Q16" s="4"/>
      <c r="R16" s="4">
        <f t="shared" si="5"/>
        <v>0</v>
      </c>
      <c r="S16" s="4"/>
      <c r="T16" s="4">
        <f t="shared" si="6"/>
        <v>0</v>
      </c>
      <c r="U16" s="4">
        <v>11</v>
      </c>
      <c r="V16" s="4">
        <f t="shared" si="7"/>
        <v>187</v>
      </c>
      <c r="W16" s="4"/>
      <c r="X16" s="8">
        <f t="shared" si="8"/>
        <v>0</v>
      </c>
      <c r="Y16" s="30">
        <f t="shared" si="9"/>
        <v>1232</v>
      </c>
      <c r="Z16" s="4"/>
    </row>
    <row r="17" spans="1:26" x14ac:dyDescent="0.55000000000000004">
      <c r="A17" s="4">
        <v>14</v>
      </c>
      <c r="B17" s="20" t="s">
        <v>93</v>
      </c>
      <c r="C17" s="20" t="s">
        <v>128</v>
      </c>
      <c r="D17" s="29" t="s">
        <v>94</v>
      </c>
      <c r="E17" s="29" t="s">
        <v>95</v>
      </c>
      <c r="F17" s="3" t="s">
        <v>5</v>
      </c>
      <c r="G17" s="3">
        <v>7.14</v>
      </c>
      <c r="H17" s="3">
        <f t="shared" si="0"/>
        <v>785.4</v>
      </c>
      <c r="I17" s="6" t="str">
        <f t="shared" si="1"/>
        <v>ΟΚ</v>
      </c>
      <c r="J17" s="6"/>
      <c r="K17" s="4"/>
      <c r="L17" s="4">
        <f t="shared" si="2"/>
        <v>0</v>
      </c>
      <c r="M17" s="4"/>
      <c r="N17" s="4">
        <f t="shared" si="3"/>
        <v>0</v>
      </c>
      <c r="O17" s="4"/>
      <c r="P17" s="4">
        <f t="shared" si="4"/>
        <v>0</v>
      </c>
      <c r="Q17" s="4"/>
      <c r="R17" s="4">
        <f t="shared" si="5"/>
        <v>0</v>
      </c>
      <c r="S17" s="4" t="s">
        <v>5</v>
      </c>
      <c r="T17" s="4">
        <f t="shared" si="6"/>
        <v>100</v>
      </c>
      <c r="U17" s="4">
        <v>20</v>
      </c>
      <c r="V17" s="4">
        <f t="shared" si="7"/>
        <v>340</v>
      </c>
      <c r="W17" s="4"/>
      <c r="X17" s="8">
        <f t="shared" si="8"/>
        <v>0</v>
      </c>
      <c r="Y17" s="30">
        <f t="shared" si="9"/>
        <v>1225.4000000000001</v>
      </c>
      <c r="Z17" s="4"/>
    </row>
    <row r="18" spans="1:26" s="35" customFormat="1" x14ac:dyDescent="0.55000000000000004">
      <c r="A18" s="4">
        <v>15</v>
      </c>
      <c r="B18" s="36" t="s">
        <v>114</v>
      </c>
      <c r="C18" s="36" t="s">
        <v>115</v>
      </c>
      <c r="D18" s="37" t="s">
        <v>62</v>
      </c>
      <c r="E18" s="37" t="s">
        <v>63</v>
      </c>
      <c r="F18" s="38" t="s">
        <v>5</v>
      </c>
      <c r="G18" s="38">
        <v>5</v>
      </c>
      <c r="H18" s="38">
        <f t="shared" si="0"/>
        <v>550</v>
      </c>
      <c r="I18" s="39" t="str">
        <f t="shared" si="1"/>
        <v>ΟΚ</v>
      </c>
      <c r="J18" s="39"/>
      <c r="K18" s="40"/>
      <c r="L18" s="40">
        <f t="shared" si="2"/>
        <v>0</v>
      </c>
      <c r="M18" s="40"/>
      <c r="N18" s="40">
        <f t="shared" si="3"/>
        <v>0</v>
      </c>
      <c r="O18" s="40" t="s">
        <v>3</v>
      </c>
      <c r="P18" s="40">
        <f t="shared" si="4"/>
        <v>30</v>
      </c>
      <c r="Q18" s="40" t="s">
        <v>5</v>
      </c>
      <c r="R18" s="40">
        <f t="shared" si="5"/>
        <v>150</v>
      </c>
      <c r="S18" s="40" t="s">
        <v>5</v>
      </c>
      <c r="T18" s="40">
        <f t="shared" si="6"/>
        <v>100</v>
      </c>
      <c r="U18" s="40">
        <v>23</v>
      </c>
      <c r="V18" s="4">
        <f t="shared" si="7"/>
        <v>391</v>
      </c>
      <c r="W18" s="40"/>
      <c r="X18" s="41">
        <f t="shared" si="8"/>
        <v>0</v>
      </c>
      <c r="Y18" s="42">
        <f t="shared" si="9"/>
        <v>1221</v>
      </c>
      <c r="Z18" s="40"/>
    </row>
    <row r="19" spans="1:26" x14ac:dyDescent="0.55000000000000004">
      <c r="A19" s="4">
        <v>16</v>
      </c>
      <c r="B19" s="20" t="s">
        <v>30</v>
      </c>
      <c r="C19" s="20" t="s">
        <v>103</v>
      </c>
      <c r="D19" s="29" t="s">
        <v>31</v>
      </c>
      <c r="E19" s="29" t="s">
        <v>32</v>
      </c>
      <c r="F19" s="3" t="s">
        <v>5</v>
      </c>
      <c r="G19" s="3">
        <v>8.23</v>
      </c>
      <c r="H19" s="3">
        <f t="shared" si="0"/>
        <v>905.30000000000007</v>
      </c>
      <c r="I19" s="6" t="str">
        <f t="shared" si="1"/>
        <v>ΟΚ</v>
      </c>
      <c r="J19" s="6"/>
      <c r="K19" s="4"/>
      <c r="L19" s="4">
        <f t="shared" si="2"/>
        <v>0</v>
      </c>
      <c r="M19" s="4"/>
      <c r="N19" s="4">
        <f t="shared" si="3"/>
        <v>0</v>
      </c>
      <c r="O19" s="4"/>
      <c r="P19" s="4">
        <f t="shared" si="4"/>
        <v>0</v>
      </c>
      <c r="Q19" s="4"/>
      <c r="R19" s="4">
        <f t="shared" si="5"/>
        <v>0</v>
      </c>
      <c r="S19" s="4" t="s">
        <v>5</v>
      </c>
      <c r="T19" s="4">
        <f t="shared" si="6"/>
        <v>100</v>
      </c>
      <c r="U19" s="4">
        <v>12</v>
      </c>
      <c r="V19" s="4">
        <f t="shared" si="7"/>
        <v>204</v>
      </c>
      <c r="W19" s="4"/>
      <c r="X19" s="8">
        <f t="shared" si="8"/>
        <v>0</v>
      </c>
      <c r="Y19" s="30">
        <f t="shared" si="9"/>
        <v>1209.3000000000002</v>
      </c>
      <c r="Z19" s="4"/>
    </row>
    <row r="20" spans="1:26" x14ac:dyDescent="0.55000000000000004">
      <c r="A20" s="4">
        <v>17</v>
      </c>
      <c r="B20" s="20" t="s">
        <v>41</v>
      </c>
      <c r="C20" s="20" t="s">
        <v>106</v>
      </c>
      <c r="D20" s="29" t="s">
        <v>42</v>
      </c>
      <c r="E20" s="29" t="s">
        <v>43</v>
      </c>
      <c r="F20" s="3" t="s">
        <v>5</v>
      </c>
      <c r="G20" s="3">
        <v>9.5</v>
      </c>
      <c r="H20" s="3">
        <f t="shared" si="0"/>
        <v>1045</v>
      </c>
      <c r="I20" s="6" t="str">
        <f t="shared" si="1"/>
        <v>ΟΚ</v>
      </c>
      <c r="J20" s="6"/>
      <c r="K20" s="4"/>
      <c r="L20" s="4">
        <f t="shared" si="2"/>
        <v>0</v>
      </c>
      <c r="M20" s="4"/>
      <c r="N20" s="4">
        <f t="shared" si="3"/>
        <v>0</v>
      </c>
      <c r="O20" s="4"/>
      <c r="P20" s="4">
        <f t="shared" si="4"/>
        <v>0</v>
      </c>
      <c r="Q20" s="4"/>
      <c r="R20" s="4">
        <f t="shared" si="5"/>
        <v>0</v>
      </c>
      <c r="S20" s="4" t="s">
        <v>5</v>
      </c>
      <c r="T20" s="4">
        <f t="shared" si="6"/>
        <v>100</v>
      </c>
      <c r="U20" s="4"/>
      <c r="V20" s="4">
        <f t="shared" si="7"/>
        <v>0</v>
      </c>
      <c r="W20" s="4"/>
      <c r="X20" s="8">
        <f t="shared" si="8"/>
        <v>0</v>
      </c>
      <c r="Y20" s="30">
        <f t="shared" si="9"/>
        <v>1145</v>
      </c>
      <c r="Z20" s="4"/>
    </row>
    <row r="21" spans="1:26" x14ac:dyDescent="0.55000000000000004">
      <c r="A21" s="4">
        <v>18</v>
      </c>
      <c r="B21" s="20" t="s">
        <v>56</v>
      </c>
      <c r="C21" s="20" t="s">
        <v>112</v>
      </c>
      <c r="D21" s="29" t="s">
        <v>57</v>
      </c>
      <c r="E21" s="29" t="s">
        <v>58</v>
      </c>
      <c r="F21" s="3" t="s">
        <v>5</v>
      </c>
      <c r="G21" s="3">
        <v>8.09</v>
      </c>
      <c r="H21" s="3">
        <f t="shared" si="0"/>
        <v>889.9</v>
      </c>
      <c r="I21" s="6" t="str">
        <f t="shared" si="1"/>
        <v>ΟΚ</v>
      </c>
      <c r="J21" s="6"/>
      <c r="K21" s="4"/>
      <c r="L21" s="4">
        <f t="shared" si="2"/>
        <v>0</v>
      </c>
      <c r="M21" s="4"/>
      <c r="N21" s="4">
        <f t="shared" si="3"/>
        <v>0</v>
      </c>
      <c r="O21" s="4"/>
      <c r="P21" s="4">
        <f t="shared" si="4"/>
        <v>0</v>
      </c>
      <c r="Q21" s="4"/>
      <c r="R21" s="4">
        <f t="shared" si="5"/>
        <v>0</v>
      </c>
      <c r="S21" s="4"/>
      <c r="T21" s="4">
        <f t="shared" si="6"/>
        <v>0</v>
      </c>
      <c r="U21" s="4">
        <v>14</v>
      </c>
      <c r="V21" s="4">
        <f t="shared" si="7"/>
        <v>238</v>
      </c>
      <c r="W21" s="4"/>
      <c r="X21" s="8">
        <f t="shared" si="8"/>
        <v>0</v>
      </c>
      <c r="Y21" s="30">
        <f t="shared" si="9"/>
        <v>1127.9000000000001</v>
      </c>
      <c r="Z21" s="4"/>
    </row>
    <row r="22" spans="1:26" x14ac:dyDescent="0.55000000000000004">
      <c r="A22" s="4">
        <v>19</v>
      </c>
      <c r="B22" s="20" t="s">
        <v>33</v>
      </c>
      <c r="C22" s="20" t="s">
        <v>104</v>
      </c>
      <c r="D22" s="29" t="s">
        <v>34</v>
      </c>
      <c r="E22" s="29" t="s">
        <v>35</v>
      </c>
      <c r="F22" s="3" t="s">
        <v>5</v>
      </c>
      <c r="G22" s="3">
        <v>9.09</v>
      </c>
      <c r="H22" s="3">
        <f t="shared" si="0"/>
        <v>999.9</v>
      </c>
      <c r="I22" s="6" t="str">
        <f t="shared" si="1"/>
        <v>ΟΚ</v>
      </c>
      <c r="J22" s="6"/>
      <c r="K22" s="4"/>
      <c r="L22" s="4">
        <f t="shared" si="2"/>
        <v>0</v>
      </c>
      <c r="M22" s="4"/>
      <c r="N22" s="4">
        <f t="shared" si="3"/>
        <v>0</v>
      </c>
      <c r="O22" s="4"/>
      <c r="P22" s="4">
        <f t="shared" si="4"/>
        <v>0</v>
      </c>
      <c r="Q22" s="4"/>
      <c r="R22" s="4">
        <f t="shared" si="5"/>
        <v>0</v>
      </c>
      <c r="S22" s="4" t="s">
        <v>5</v>
      </c>
      <c r="T22" s="4">
        <f t="shared" si="6"/>
        <v>100</v>
      </c>
      <c r="U22" s="4">
        <v>1</v>
      </c>
      <c r="V22" s="4">
        <f t="shared" si="7"/>
        <v>17</v>
      </c>
      <c r="W22" s="4"/>
      <c r="X22" s="8">
        <f t="shared" si="8"/>
        <v>0</v>
      </c>
      <c r="Y22" s="30">
        <f t="shared" si="9"/>
        <v>1116.9000000000001</v>
      </c>
      <c r="Z22" s="4"/>
    </row>
    <row r="23" spans="1:26" x14ac:dyDescent="0.55000000000000004">
      <c r="A23" s="4">
        <v>20</v>
      </c>
      <c r="B23" s="20" t="s">
        <v>24</v>
      </c>
      <c r="C23" s="20" t="s">
        <v>101</v>
      </c>
      <c r="D23" s="29" t="s">
        <v>25</v>
      </c>
      <c r="E23" s="29" t="s">
        <v>26</v>
      </c>
      <c r="F23" s="3" t="s">
        <v>5</v>
      </c>
      <c r="G23" s="3">
        <v>8.5</v>
      </c>
      <c r="H23" s="3">
        <f t="shared" si="0"/>
        <v>935</v>
      </c>
      <c r="I23" s="6" t="str">
        <f t="shared" si="1"/>
        <v>ΟΚ</v>
      </c>
      <c r="J23" s="6"/>
      <c r="K23" s="4"/>
      <c r="L23" s="4">
        <f t="shared" si="2"/>
        <v>0</v>
      </c>
      <c r="M23" s="4"/>
      <c r="N23" s="4">
        <f t="shared" si="3"/>
        <v>0</v>
      </c>
      <c r="O23" s="4" t="s">
        <v>3</v>
      </c>
      <c r="P23" s="4">
        <f t="shared" si="4"/>
        <v>30</v>
      </c>
      <c r="Q23" s="4"/>
      <c r="R23" s="4">
        <f t="shared" si="5"/>
        <v>0</v>
      </c>
      <c r="S23" s="4" t="s">
        <v>5</v>
      </c>
      <c r="T23" s="4">
        <f t="shared" si="6"/>
        <v>100</v>
      </c>
      <c r="U23" s="4"/>
      <c r="V23" s="4">
        <f t="shared" si="7"/>
        <v>0</v>
      </c>
      <c r="W23" s="4"/>
      <c r="X23" s="8">
        <f t="shared" si="8"/>
        <v>0</v>
      </c>
      <c r="Y23" s="30">
        <f t="shared" si="9"/>
        <v>1065</v>
      </c>
      <c r="Z23" s="4"/>
    </row>
    <row r="24" spans="1:26" x14ac:dyDescent="0.55000000000000004">
      <c r="A24" s="4">
        <v>21</v>
      </c>
      <c r="B24" s="20" t="s">
        <v>90</v>
      </c>
      <c r="C24" s="20" t="s">
        <v>127</v>
      </c>
      <c r="D24" s="29" t="s">
        <v>91</v>
      </c>
      <c r="E24" s="29" t="s">
        <v>92</v>
      </c>
      <c r="F24" s="3" t="s">
        <v>5</v>
      </c>
      <c r="G24" s="3">
        <v>8</v>
      </c>
      <c r="H24" s="3">
        <f t="shared" si="0"/>
        <v>880</v>
      </c>
      <c r="I24" s="6" t="str">
        <f t="shared" si="1"/>
        <v>ΟΚ</v>
      </c>
      <c r="J24" s="6"/>
      <c r="K24" s="4"/>
      <c r="L24" s="4">
        <f t="shared" si="2"/>
        <v>0</v>
      </c>
      <c r="M24" s="4"/>
      <c r="N24" s="4">
        <f t="shared" si="3"/>
        <v>0</v>
      </c>
      <c r="O24" s="4" t="s">
        <v>3</v>
      </c>
      <c r="P24" s="4">
        <f t="shared" si="4"/>
        <v>30</v>
      </c>
      <c r="Q24" s="4"/>
      <c r="R24" s="4">
        <f t="shared" si="5"/>
        <v>0</v>
      </c>
      <c r="S24" s="4" t="s">
        <v>5</v>
      </c>
      <c r="T24" s="4">
        <f t="shared" si="6"/>
        <v>100</v>
      </c>
      <c r="U24" s="4"/>
      <c r="V24" s="4">
        <f t="shared" si="7"/>
        <v>0</v>
      </c>
      <c r="W24" s="4"/>
      <c r="X24" s="8">
        <f t="shared" si="8"/>
        <v>0</v>
      </c>
      <c r="Y24" s="30">
        <f t="shared" si="9"/>
        <v>1010</v>
      </c>
      <c r="Z24" s="4"/>
    </row>
    <row r="25" spans="1:26" x14ac:dyDescent="0.55000000000000004">
      <c r="A25" s="4">
        <v>22</v>
      </c>
      <c r="B25" s="20" t="s">
        <v>36</v>
      </c>
      <c r="C25" s="20" t="s">
        <v>105</v>
      </c>
      <c r="D25" s="29" t="s">
        <v>37</v>
      </c>
      <c r="E25" s="29" t="s">
        <v>38</v>
      </c>
      <c r="F25" s="3" t="s">
        <v>5</v>
      </c>
      <c r="G25" s="3">
        <v>9.15</v>
      </c>
      <c r="H25" s="3">
        <f t="shared" si="0"/>
        <v>1006.5</v>
      </c>
      <c r="I25" s="6" t="str">
        <f t="shared" si="1"/>
        <v>ΟΚ</v>
      </c>
      <c r="J25" s="6"/>
      <c r="K25" s="4"/>
      <c r="L25" s="4">
        <f t="shared" si="2"/>
        <v>0</v>
      </c>
      <c r="M25" s="4"/>
      <c r="N25" s="4">
        <f t="shared" si="3"/>
        <v>0</v>
      </c>
      <c r="O25" s="4"/>
      <c r="P25" s="4">
        <f t="shared" si="4"/>
        <v>0</v>
      </c>
      <c r="Q25" s="4"/>
      <c r="R25" s="4">
        <f t="shared" si="5"/>
        <v>0</v>
      </c>
      <c r="S25" s="4"/>
      <c r="T25" s="4">
        <f t="shared" si="6"/>
        <v>0</v>
      </c>
      <c r="U25" s="4"/>
      <c r="V25" s="4">
        <f t="shared" si="7"/>
        <v>0</v>
      </c>
      <c r="W25" s="4"/>
      <c r="X25" s="8">
        <f t="shared" si="8"/>
        <v>0</v>
      </c>
      <c r="Y25" s="30">
        <f t="shared" si="9"/>
        <v>1006.5</v>
      </c>
      <c r="Z25" s="4"/>
    </row>
    <row r="26" spans="1:26" x14ac:dyDescent="0.55000000000000004">
      <c r="A26" s="4">
        <v>23</v>
      </c>
      <c r="B26" s="20" t="s">
        <v>96</v>
      </c>
      <c r="C26" s="20" t="s">
        <v>129</v>
      </c>
      <c r="D26" s="29" t="s">
        <v>97</v>
      </c>
      <c r="E26" s="29" t="s">
        <v>98</v>
      </c>
      <c r="F26" s="3" t="s">
        <v>5</v>
      </c>
      <c r="G26" s="3">
        <v>6</v>
      </c>
      <c r="H26" s="3">
        <f t="shared" si="0"/>
        <v>660</v>
      </c>
      <c r="I26" s="6" t="str">
        <f t="shared" si="1"/>
        <v>ΟΚ</v>
      </c>
      <c r="J26" s="6"/>
      <c r="K26" s="4"/>
      <c r="L26" s="4">
        <f t="shared" si="2"/>
        <v>0</v>
      </c>
      <c r="M26" s="4"/>
      <c r="N26" s="4">
        <f t="shared" si="3"/>
        <v>0</v>
      </c>
      <c r="O26" s="4" t="s">
        <v>3</v>
      </c>
      <c r="P26" s="4">
        <f t="shared" si="4"/>
        <v>30</v>
      </c>
      <c r="Q26" s="4" t="s">
        <v>5</v>
      </c>
      <c r="R26" s="4">
        <f t="shared" si="5"/>
        <v>150</v>
      </c>
      <c r="S26" s="4" t="s">
        <v>5</v>
      </c>
      <c r="T26" s="4">
        <f t="shared" si="6"/>
        <v>100</v>
      </c>
      <c r="U26" s="4"/>
      <c r="V26" s="4">
        <f t="shared" si="7"/>
        <v>0</v>
      </c>
      <c r="W26" s="4"/>
      <c r="X26" s="8">
        <f t="shared" si="8"/>
        <v>0</v>
      </c>
      <c r="Y26" s="30">
        <f t="shared" si="9"/>
        <v>940</v>
      </c>
      <c r="Z26" s="4"/>
    </row>
    <row r="27" spans="1:26" x14ac:dyDescent="0.55000000000000004">
      <c r="A27" s="4">
        <v>24</v>
      </c>
      <c r="B27" s="36" t="s">
        <v>39</v>
      </c>
      <c r="C27" s="36" t="s">
        <v>108</v>
      </c>
      <c r="D27" s="37" t="s">
        <v>40</v>
      </c>
      <c r="E27" s="37" t="s">
        <v>29</v>
      </c>
      <c r="F27" s="38" t="s">
        <v>5</v>
      </c>
      <c r="G27" s="38">
        <v>6</v>
      </c>
      <c r="H27" s="38">
        <f t="shared" si="0"/>
        <v>660</v>
      </c>
      <c r="I27" s="39" t="str">
        <f t="shared" si="1"/>
        <v>ΟΚ</v>
      </c>
      <c r="J27" s="39"/>
      <c r="K27" s="40"/>
      <c r="L27" s="40">
        <f t="shared" si="2"/>
        <v>0</v>
      </c>
      <c r="M27" s="40"/>
      <c r="N27" s="40">
        <f t="shared" si="3"/>
        <v>0</v>
      </c>
      <c r="O27" s="40"/>
      <c r="P27" s="40">
        <f t="shared" si="4"/>
        <v>0</v>
      </c>
      <c r="Q27" s="40" t="s">
        <v>5</v>
      </c>
      <c r="R27" s="40">
        <f t="shared" si="5"/>
        <v>150</v>
      </c>
      <c r="S27" s="40" t="s">
        <v>5</v>
      </c>
      <c r="T27" s="40">
        <f t="shared" si="6"/>
        <v>100</v>
      </c>
      <c r="U27" s="40"/>
      <c r="V27" s="40">
        <f t="shared" si="7"/>
        <v>0</v>
      </c>
      <c r="W27" s="40"/>
      <c r="X27" s="41">
        <f t="shared" si="8"/>
        <v>0</v>
      </c>
      <c r="Y27" s="42">
        <f t="shared" si="9"/>
        <v>910</v>
      </c>
      <c r="Z27" s="40"/>
    </row>
    <row r="28" spans="1:26" x14ac:dyDescent="0.55000000000000004">
      <c r="A28" s="4">
        <v>25</v>
      </c>
      <c r="B28" s="20" t="s">
        <v>72</v>
      </c>
      <c r="C28" s="20" t="s">
        <v>117</v>
      </c>
      <c r="D28" s="29" t="s">
        <v>73</v>
      </c>
      <c r="E28" s="29" t="s">
        <v>35</v>
      </c>
      <c r="F28" s="3" t="s">
        <v>5</v>
      </c>
      <c r="G28" s="3">
        <v>8.18</v>
      </c>
      <c r="H28" s="3">
        <f t="shared" si="0"/>
        <v>899.8</v>
      </c>
      <c r="I28" s="6" t="str">
        <f t="shared" si="1"/>
        <v>ΟΚ</v>
      </c>
      <c r="J28" s="6"/>
      <c r="K28" s="4"/>
      <c r="L28" s="4">
        <f t="shared" si="2"/>
        <v>0</v>
      </c>
      <c r="M28" s="4"/>
      <c r="N28" s="4">
        <f t="shared" si="3"/>
        <v>0</v>
      </c>
      <c r="O28" s="4"/>
      <c r="P28" s="4">
        <f t="shared" si="4"/>
        <v>0</v>
      </c>
      <c r="Q28" s="4"/>
      <c r="R28" s="4">
        <f t="shared" si="5"/>
        <v>0</v>
      </c>
      <c r="S28" s="4"/>
      <c r="T28" s="4">
        <f t="shared" si="6"/>
        <v>0</v>
      </c>
      <c r="U28" s="4"/>
      <c r="V28" s="4">
        <f t="shared" si="7"/>
        <v>0</v>
      </c>
      <c r="W28" s="4"/>
      <c r="X28" s="8">
        <f t="shared" si="8"/>
        <v>0</v>
      </c>
      <c r="Y28" s="30">
        <f t="shared" si="9"/>
        <v>899.8</v>
      </c>
      <c r="Z28" s="4" t="s">
        <v>118</v>
      </c>
    </row>
    <row r="29" spans="1:26" x14ac:dyDescent="0.55000000000000004">
      <c r="A29" s="4">
        <v>26</v>
      </c>
      <c r="B29" s="20" t="s">
        <v>84</v>
      </c>
      <c r="C29" s="20" t="s">
        <v>125</v>
      </c>
      <c r="D29" s="29" t="s">
        <v>85</v>
      </c>
      <c r="E29" s="29" t="s">
        <v>86</v>
      </c>
      <c r="F29" s="3" t="s">
        <v>5</v>
      </c>
      <c r="G29" s="3">
        <v>7.45</v>
      </c>
      <c r="H29" s="3">
        <f t="shared" si="0"/>
        <v>819.5</v>
      </c>
      <c r="I29" s="6" t="str">
        <f t="shared" si="1"/>
        <v>ΟΚ</v>
      </c>
      <c r="J29" s="6"/>
      <c r="K29" s="4"/>
      <c r="L29" s="4">
        <f t="shared" si="2"/>
        <v>0</v>
      </c>
      <c r="M29" s="4"/>
      <c r="N29" s="4">
        <f t="shared" si="3"/>
        <v>0</v>
      </c>
      <c r="O29" s="4" t="s">
        <v>3</v>
      </c>
      <c r="P29" s="4">
        <f t="shared" si="4"/>
        <v>30</v>
      </c>
      <c r="Q29" s="4"/>
      <c r="R29" s="4">
        <f t="shared" si="5"/>
        <v>0</v>
      </c>
      <c r="S29" s="4"/>
      <c r="T29" s="4">
        <f t="shared" si="6"/>
        <v>0</v>
      </c>
      <c r="U29" s="4"/>
      <c r="V29" s="4">
        <f t="shared" si="7"/>
        <v>0</v>
      </c>
      <c r="W29" s="4"/>
      <c r="X29" s="8">
        <f t="shared" si="8"/>
        <v>0</v>
      </c>
      <c r="Y29" s="30">
        <f t="shared" si="9"/>
        <v>849.5</v>
      </c>
      <c r="Z29" s="4"/>
    </row>
    <row r="30" spans="1:26" x14ac:dyDescent="0.55000000000000004">
      <c r="A30" s="4">
        <v>27</v>
      </c>
      <c r="B30" s="20" t="s">
        <v>70</v>
      </c>
      <c r="C30" s="20" t="s">
        <v>122</v>
      </c>
      <c r="D30" s="29" t="s">
        <v>71</v>
      </c>
      <c r="E30" s="29" t="s">
        <v>51</v>
      </c>
      <c r="F30" s="3" t="s">
        <v>5</v>
      </c>
      <c r="G30" s="3">
        <v>7.3</v>
      </c>
      <c r="H30" s="3">
        <f t="shared" si="0"/>
        <v>803</v>
      </c>
      <c r="I30" s="6" t="str">
        <f t="shared" si="1"/>
        <v>ΟΚ</v>
      </c>
      <c r="J30" s="6"/>
      <c r="K30" s="4"/>
      <c r="L30" s="4">
        <f t="shared" si="2"/>
        <v>0</v>
      </c>
      <c r="M30" s="4"/>
      <c r="N30" s="4">
        <f t="shared" si="3"/>
        <v>0</v>
      </c>
      <c r="O30" s="4"/>
      <c r="P30" s="4">
        <f t="shared" si="4"/>
        <v>0</v>
      </c>
      <c r="Q30" s="4"/>
      <c r="R30" s="4">
        <f t="shared" si="5"/>
        <v>0</v>
      </c>
      <c r="S30" s="4"/>
      <c r="T30" s="4">
        <f t="shared" si="6"/>
        <v>0</v>
      </c>
      <c r="U30" s="4"/>
      <c r="V30" s="4">
        <f t="shared" si="7"/>
        <v>0</v>
      </c>
      <c r="W30" s="4"/>
      <c r="X30" s="8">
        <f t="shared" si="8"/>
        <v>0</v>
      </c>
      <c r="Y30" s="30">
        <f t="shared" si="9"/>
        <v>803</v>
      </c>
      <c r="Z30" s="4"/>
    </row>
  </sheetData>
  <sheetProtection algorithmName="SHA-512" hashValue="yfujMBLCTfiIX0Nm7YfRM5cOdbLf42fp2H37Pz47xRKwvP0Z2MTsvJQ5qzT2CgbSJ9qzQ9Zv95tghZRkqPN8ew==" saltValue="CWxt6y+nyy5iZH/kzHt6bw==" spinCount="100000" sheet="1" objects="1" scenarios="1"/>
  <sortState ref="A6:Z30">
    <sortCondition descending="1" ref="Y6:Y30"/>
  </sortState>
  <mergeCells count="5">
    <mergeCell ref="Y2:Y3"/>
    <mergeCell ref="A1:E1"/>
    <mergeCell ref="A2:E2"/>
    <mergeCell ref="F2:H2"/>
    <mergeCell ref="K2:X2"/>
  </mergeCells>
  <dataValidations count="5">
    <dataValidation type="whole" allowBlank="1" showInputMessage="1" showErrorMessage="1" errorTitle="ΠΡΟΣΟΧΗ!" error="ΑΠΟ 1 ΕΩΣ 24 ΜΗΝΕΣ" sqref="U4:U30" xr:uid="{00000000-0002-0000-0200-000000000000}">
      <formula1>1</formula1>
      <formula2>24</formula2>
    </dataValidation>
    <dataValidation type="decimal" allowBlank="1" showInputMessage="1" showErrorMessage="1" sqref="G4:G30" xr:uid="{00000000-0002-0000-0200-000001000000}">
      <formula1>5</formula1>
      <formula2>10</formula2>
    </dataValidation>
    <dataValidation type="list" allowBlank="1" showInputMessage="1" showErrorMessage="1" sqref="F4:F30 S4:S30 J4:J30 Q4:Q30" xr:uid="{00000000-0002-0000-0200-000002000000}">
      <formula1>$AI$6:$AI$7</formula1>
    </dataValidation>
    <dataValidation type="list" allowBlank="1" showInputMessage="1" showErrorMessage="1" sqref="M4:M30 K4:K30 O4:O30" xr:uid="{00000000-0002-0000-0200-000003000000}">
      <formula1>$AJ$6:$AJ$7</formula1>
    </dataValidation>
    <dataValidation type="whole" allowBlank="1" showInputMessage="1" showErrorMessage="1" errorTitle="ΠΡΟΣΟΧΗ!" error="ΑΠΟ 1 ΕΩΣ 84 ΜΗΝΕΣ" sqref="W4:W30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>
      <selection activeCell="B3" sqref="B3"/>
    </sheetView>
  </sheetViews>
  <sheetFormatPr defaultRowHeight="14.4" x14ac:dyDescent="0.55000000000000004"/>
  <cols>
    <col min="1" max="1" width="4.578125" style="31" customWidth="1"/>
    <col min="2" max="2" width="20.68359375" style="31" customWidth="1"/>
    <col min="3" max="3" width="11" style="31" customWidth="1"/>
    <col min="4" max="4" width="19" style="31" bestFit="1" customWidth="1"/>
    <col min="5" max="16384" width="8.83984375" style="31"/>
  </cols>
  <sheetData>
    <row r="1" spans="1:4" s="9" customFormat="1" ht="69" customHeight="1" x14ac:dyDescent="0.55000000000000004">
      <c r="A1" s="43" t="s">
        <v>136</v>
      </c>
      <c r="B1" s="44"/>
      <c r="C1" s="44"/>
      <c r="D1" s="45"/>
    </row>
    <row r="2" spans="1:4" s="19" customFormat="1" ht="15.6" x14ac:dyDescent="0.6">
      <c r="A2" s="12" t="s">
        <v>7</v>
      </c>
      <c r="B2" s="13"/>
      <c r="C2" s="13"/>
      <c r="D2" s="18"/>
    </row>
    <row r="3" spans="1:4" s="28" customFormat="1" ht="94.5" customHeight="1" x14ac:dyDescent="0.55000000000000004">
      <c r="A3" s="20" t="s">
        <v>1</v>
      </c>
      <c r="B3" s="20" t="s">
        <v>23</v>
      </c>
      <c r="C3" s="21" t="s">
        <v>100</v>
      </c>
      <c r="D3" s="27" t="s">
        <v>99</v>
      </c>
    </row>
    <row r="4" spans="1:4" s="35" customFormat="1" ht="48" customHeight="1" x14ac:dyDescent="0.55000000000000004">
      <c r="A4" s="40">
        <v>1</v>
      </c>
      <c r="B4" s="46" t="s">
        <v>52</v>
      </c>
      <c r="C4" s="46" t="s">
        <v>130</v>
      </c>
      <c r="D4" s="46" t="s">
        <v>134</v>
      </c>
    </row>
  </sheetData>
  <sheetProtection algorithmName="SHA-512" hashValue="3UuT9cmqPK75iPC3A+yDEV0uSaEY7OkkcfqDo8mbocijnjDe4xCNnk2j0d80IHzdi4C97krazWQ5dUkbN090dw==" saltValue="4owxmeEoCS61QGQIpGgnVg==" spinCount="100000" sheet="1" objects="1" scenarios="1"/>
  <mergeCells count="2">
    <mergeCell ref="A2:C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 </vt:lpstr>
      <vt:lpstr>ΔΕ1 ΓΕΝ ΚΑΤΑΤ ΜΕ ΓΕΝ ΕΜΠ</vt:lpstr>
      <vt:lpstr>ΔΕ1 ΓΕΝ ΚΑΤΑΤ ΧΩΡΙΣ ΓΕΝ ΕΜΠΕ</vt:lpstr>
      <vt:lpstr>ΑΠΟΡΡΙΠTEOI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2018-12-20T12:54:16Z</dcterms:modified>
</cp:coreProperties>
</file>